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C:\Users\PM_INF03\Desktop\"/>
    </mc:Choice>
  </mc:AlternateContent>
  <xr:revisionPtr revIDLastSave="0" documentId="8_{06C8FC89-8257-419C-B624-B3223FF04144}" xr6:coauthVersionLast="37" xr6:coauthVersionMax="37" xr10:uidLastSave="{00000000-0000-0000-0000-000000000000}"/>
  <bookViews>
    <workbookView xWindow="0" yWindow="0" windowWidth="23040" windowHeight="9060" tabRatio="774" activeTab="1" xr2:uid="{00000000-000D-0000-FFFF-FFFF00000000}"/>
  </bookViews>
  <sheets>
    <sheet name="Recursos Liberados pela União" sheetId="132" r:id="rId1"/>
    <sheet name="Propostas no SICONV" sheetId="1" r:id="rId2"/>
    <sheet name="GG" sheetId="143" r:id="rId3"/>
    <sheet name="Plan2" sheetId="134" r:id="rId4"/>
    <sheet name="Plan1" sheetId="133" r:id="rId5"/>
    <sheet name="Propostas 2016" sheetId="10" r:id="rId6"/>
    <sheet name="Parlamentares 2016" sheetId="11" r:id="rId7"/>
    <sheet name="Resumo" sheetId="142" r:id="rId8"/>
    <sheet name="Andamento" sheetId="9" r:id="rId9"/>
    <sheet name="Convênios Estado" sheetId="2" r:id="rId10"/>
    <sheet name="Itens Mais Cultura" sheetId="12" r:id="rId11"/>
    <sheet name="Quadro Políticos" sheetId="7" r:id="rId12"/>
    <sheet name="Plan3" sheetId="135" r:id="rId13"/>
    <sheet name=" A Receber da União" sheetId="8" r:id="rId14"/>
    <sheet name="Plan4" sheetId="141" r:id="rId15"/>
  </sheets>
  <definedNames>
    <definedName name="OLE_LINK2" localSheetId="1">'Propostas no SICONV'!#REF!</definedName>
  </definedNames>
  <calcPr calcId="162913"/>
</workbook>
</file>

<file path=xl/calcChain.xml><?xml version="1.0" encoding="utf-8"?>
<calcChain xmlns="http://schemas.openxmlformats.org/spreadsheetml/2006/main">
  <c r="M73" i="1" l="1"/>
  <c r="M67" i="1" l="1"/>
  <c r="M68" i="1" l="1"/>
  <c r="M21" i="1" l="1"/>
  <c r="M45" i="1" l="1"/>
  <c r="M18" i="1" l="1"/>
  <c r="L37" i="143" l="1"/>
  <c r="L29" i="143"/>
  <c r="L28" i="143"/>
  <c r="L27" i="143"/>
  <c r="L21" i="143"/>
  <c r="L39" i="143"/>
  <c r="L38" i="143"/>
  <c r="L35" i="143"/>
  <c r="L34" i="143"/>
  <c r="L33" i="143"/>
  <c r="L24" i="143"/>
  <c r="L20" i="143"/>
  <c r="L19" i="143"/>
  <c r="L14" i="143"/>
  <c r="L4" i="143"/>
  <c r="L3" i="143"/>
  <c r="M20" i="1" l="1"/>
  <c r="M15" i="1" l="1"/>
  <c r="H30" i="132" l="1"/>
  <c r="M44" i="1" l="1"/>
  <c r="M48" i="1"/>
  <c r="M47" i="1"/>
  <c r="H23" i="134" l="1"/>
  <c r="I23" i="134"/>
  <c r="J23" i="134"/>
  <c r="K23" i="134"/>
  <c r="L20" i="134"/>
  <c r="L19" i="134"/>
  <c r="L8" i="134"/>
  <c r="L7" i="134"/>
  <c r="L23" i="134" s="1"/>
  <c r="I6" i="133"/>
  <c r="I5" i="133"/>
  <c r="I9" i="133" s="1"/>
  <c r="I37" i="133"/>
  <c r="I36" i="133"/>
  <c r="I35" i="133"/>
  <c r="I34" i="133"/>
  <c r="I33" i="133"/>
  <c r="I32" i="133"/>
  <c r="I31" i="133"/>
  <c r="I30" i="133"/>
  <c r="I29" i="133"/>
  <c r="I38" i="133" l="1"/>
  <c r="H8" i="132"/>
  <c r="D41" i="12" l="1"/>
  <c r="C41" i="12"/>
  <c r="C18" i="12"/>
  <c r="D18" i="12"/>
  <c r="K16" i="10" l="1"/>
  <c r="K15" i="10"/>
  <c r="K17" i="10"/>
  <c r="K21" i="10"/>
  <c r="H5" i="2" l="1"/>
  <c r="M19" i="1" l="1"/>
  <c r="J6" i="11" l="1"/>
  <c r="J8" i="11"/>
  <c r="J17" i="11"/>
  <c r="J16" i="11"/>
  <c r="J15" i="11"/>
  <c r="J14" i="11"/>
  <c r="J13" i="11"/>
  <c r="J12" i="11"/>
  <c r="I11" i="11"/>
  <c r="H11" i="11"/>
  <c r="J5" i="11"/>
  <c r="J3" i="11"/>
  <c r="J10" i="11"/>
  <c r="J9" i="11"/>
  <c r="J4" i="11"/>
  <c r="J2" i="11"/>
  <c r="J7" i="11"/>
  <c r="I11" i="10"/>
  <c r="J11" i="10"/>
  <c r="K12" i="10"/>
  <c r="K3" i="10"/>
  <c r="K2" i="10"/>
  <c r="K7" i="10"/>
  <c r="K8" i="10"/>
  <c r="K20" i="10"/>
  <c r="K19" i="10"/>
  <c r="K18" i="10"/>
  <c r="K10" i="10"/>
  <c r="K9" i="10"/>
  <c r="K6" i="10"/>
  <c r="K4" i="10"/>
  <c r="K5" i="10"/>
  <c r="K14" i="10"/>
  <c r="K13" i="10"/>
  <c r="J11" i="11" l="1"/>
  <c r="K11" i="10"/>
  <c r="M51" i="1"/>
  <c r="M50" i="1" l="1"/>
  <c r="M23" i="1"/>
  <c r="M46" i="1"/>
  <c r="M49" i="1" l="1"/>
  <c r="H18" i="8"/>
  <c r="H25" i="8" s="1"/>
  <c r="H4" i="2" l="1"/>
  <c r="K32" i="1"/>
  <c r="L32" i="1"/>
  <c r="M37" i="1" l="1"/>
  <c r="M4" i="1" l="1"/>
  <c r="M5" i="1" l="1"/>
  <c r="M32" i="1" s="1"/>
  <c r="I32" i="1" l="1"/>
  <c r="J32" i="1"/>
</calcChain>
</file>

<file path=xl/sharedStrings.xml><?xml version="1.0" encoding="utf-8"?>
<sst xmlns="http://schemas.openxmlformats.org/spreadsheetml/2006/main" count="2790" uniqueCount="1080">
  <si>
    <t>Ministério</t>
  </si>
  <si>
    <t>Objeto</t>
  </si>
  <si>
    <t>Emenda Paramentar</t>
  </si>
  <si>
    <t xml:space="preserve">Nº  </t>
  </si>
  <si>
    <t>Proposta</t>
  </si>
  <si>
    <t>Nº Contrato Caixa</t>
  </si>
  <si>
    <t>Nº Processo Admin.</t>
  </si>
  <si>
    <t>Valor Contrapartida</t>
  </si>
  <si>
    <t>Valor Repasse</t>
  </si>
  <si>
    <t>Valor Total</t>
  </si>
  <si>
    <t>Situação</t>
  </si>
  <si>
    <t>MAPA</t>
  </si>
  <si>
    <t>N/A</t>
  </si>
  <si>
    <t>Encaminhada para análise</t>
  </si>
  <si>
    <t>MDA</t>
  </si>
  <si>
    <t>Escavadeira Hidráulica</t>
  </si>
  <si>
    <t xml:space="preserve">MDA </t>
  </si>
  <si>
    <t xml:space="preserve">Apoio Pepe Vargas </t>
  </si>
  <si>
    <t>056053/2014</t>
  </si>
  <si>
    <t>1022212-19/2014</t>
  </si>
  <si>
    <t>104/2014</t>
  </si>
  <si>
    <t>Caminhão Caçamba</t>
  </si>
  <si>
    <t>Apoio Eliseu Padilha</t>
  </si>
  <si>
    <t>044422/2014</t>
  </si>
  <si>
    <t>1020738-59/2014</t>
  </si>
  <si>
    <t>074/2014</t>
  </si>
  <si>
    <t>Estrada Tirol</t>
  </si>
  <si>
    <t>Renato Molling</t>
  </si>
  <si>
    <t>075782/2013</t>
  </si>
  <si>
    <t>1009387-49/2013</t>
  </si>
  <si>
    <t>087/2013</t>
  </si>
  <si>
    <t>CIDADES</t>
  </si>
  <si>
    <t>Estrada CTG</t>
  </si>
  <si>
    <t>Jerônimo Goergen</t>
  </si>
  <si>
    <t>075415/2013</t>
  </si>
  <si>
    <t>1009975-27/2013</t>
  </si>
  <si>
    <t>090/2013</t>
  </si>
  <si>
    <t>TURISMO</t>
  </si>
  <si>
    <t>Casa do Artesão</t>
  </si>
  <si>
    <t>032471/2014</t>
  </si>
  <si>
    <t>1016005-55/2014</t>
  </si>
  <si>
    <t>053/2014</t>
  </si>
  <si>
    <t>SETUR</t>
  </si>
  <si>
    <t>Sinalização do Ninho das Águias</t>
  </si>
  <si>
    <t>094/2013</t>
  </si>
  <si>
    <t>ESPORTE</t>
  </si>
  <si>
    <t>Ginásio Otto Hoffmann</t>
  </si>
  <si>
    <t>Nelson Marchezan</t>
  </si>
  <si>
    <t>024028/2014</t>
  </si>
  <si>
    <t>1015404-94/2014</t>
  </si>
  <si>
    <t>063/2014</t>
  </si>
  <si>
    <t>Praça da Juventude</t>
  </si>
  <si>
    <t>Quadra Escola Piá</t>
  </si>
  <si>
    <t>Apoio Dep. Busato</t>
  </si>
  <si>
    <t>039462/2014</t>
  </si>
  <si>
    <t>1018645-40/2014</t>
  </si>
  <si>
    <t>052/2014</t>
  </si>
  <si>
    <t>Complexo de Skate</t>
  </si>
  <si>
    <t>Assis Melo</t>
  </si>
  <si>
    <t>029549/2012</t>
  </si>
  <si>
    <t>038851171/2012</t>
  </si>
  <si>
    <t>094/2012</t>
  </si>
  <si>
    <t>Em execução</t>
  </si>
  <si>
    <t>CULTURA</t>
  </si>
  <si>
    <t>Espaço Mais Cultura</t>
  </si>
  <si>
    <t>061739/2010</t>
  </si>
  <si>
    <t>FUNASA</t>
  </si>
  <si>
    <t>Linha Brasil</t>
  </si>
  <si>
    <t>014692/2011</t>
  </si>
  <si>
    <t>Quadra Otto Hoffmann</t>
  </si>
  <si>
    <t>033706/2011</t>
  </si>
  <si>
    <t>0370489-19/2011</t>
  </si>
  <si>
    <t>119/2011</t>
  </si>
  <si>
    <t>Retroescavadeira</t>
  </si>
  <si>
    <t>Pepe Vargas</t>
  </si>
  <si>
    <t>086059/2013</t>
  </si>
  <si>
    <t>1011481-75/2013</t>
  </si>
  <si>
    <t>093/2013</t>
  </si>
  <si>
    <t>Rua da Usina</t>
  </si>
  <si>
    <t>Afonso Hamm</t>
  </si>
  <si>
    <t>022843/2012</t>
  </si>
  <si>
    <t>0390475-772012</t>
  </si>
  <si>
    <t>103/2012</t>
  </si>
  <si>
    <t>Prestação de Contas OK</t>
  </si>
  <si>
    <t>Vila Germânia – Ruas</t>
  </si>
  <si>
    <t>031808/2012</t>
  </si>
  <si>
    <t>0390137-71/2012</t>
  </si>
  <si>
    <t>102/2012</t>
  </si>
  <si>
    <t>Vila Germânia – Avenida</t>
  </si>
  <si>
    <t>037355/2013</t>
  </si>
  <si>
    <t>1008084-03/2013</t>
  </si>
  <si>
    <t>091/2013</t>
  </si>
  <si>
    <r>
      <t xml:space="preserve">Propostas SICONV 2015 – </t>
    </r>
    <r>
      <rPr>
        <b/>
        <i/>
        <u/>
        <sz val="11"/>
        <rFont val="Calibri"/>
        <family val="2"/>
      </rPr>
      <t>Situação</t>
    </r>
  </si>
  <si>
    <t>Término de Vigência Contratual</t>
  </si>
  <si>
    <t>Ginásio Amstad</t>
  </si>
  <si>
    <t>Trator Agrícola</t>
  </si>
  <si>
    <t>027435/2015</t>
  </si>
  <si>
    <t>Apoio Carlos Gomes</t>
  </si>
  <si>
    <t>MSAÚDE</t>
  </si>
  <si>
    <t>20980002/2015</t>
  </si>
  <si>
    <t>25650013/2015</t>
  </si>
  <si>
    <t>Equipamentos -UBS</t>
  </si>
  <si>
    <t>Ana Amélia Lemos</t>
  </si>
  <si>
    <t>Marco A.S. Maia</t>
  </si>
  <si>
    <t>Indenização</t>
  </si>
  <si>
    <t>Ministério da Cultura</t>
  </si>
  <si>
    <t>c/ Ministério</t>
  </si>
  <si>
    <t>c/ FUNASA</t>
  </si>
  <si>
    <t>113/2011</t>
  </si>
  <si>
    <t>055/2010</t>
  </si>
  <si>
    <t>Conv. 115/2013</t>
  </si>
  <si>
    <t>2028-2300/13-3</t>
  </si>
  <si>
    <t xml:space="preserve"> Prestação de Contas Concluída</t>
  </si>
  <si>
    <t>SETUR - RS</t>
  </si>
  <si>
    <r>
      <t xml:space="preserve">  </t>
    </r>
    <r>
      <rPr>
        <b/>
        <i/>
        <sz val="11"/>
        <rFont val="Calibri"/>
        <family val="2"/>
      </rPr>
      <t xml:space="preserve">Propostas SICONV  até 2015 – </t>
    </r>
    <r>
      <rPr>
        <b/>
        <i/>
        <u/>
        <sz val="11"/>
        <rFont val="Calibri"/>
        <family val="2"/>
      </rPr>
      <t>Situação</t>
    </r>
  </si>
  <si>
    <t>Complemento de Contrapartida</t>
  </si>
  <si>
    <t>036228/2015</t>
  </si>
  <si>
    <t>Saúde</t>
  </si>
  <si>
    <t>Ampl. UBS Vale do Caí</t>
  </si>
  <si>
    <t>Ampl. UBS Vila Germânia</t>
  </si>
  <si>
    <t>Esporte</t>
  </si>
  <si>
    <t>Ginásio AGG</t>
  </si>
  <si>
    <t>Pesca e Aquicultura</t>
  </si>
  <si>
    <t>Trator Esteira</t>
  </si>
  <si>
    <t>Agricultura</t>
  </si>
  <si>
    <t>Emenda</t>
  </si>
  <si>
    <t>Voluntária</t>
  </si>
  <si>
    <t>Pá Carregadeira</t>
  </si>
  <si>
    <t>Motoniveladora</t>
  </si>
  <si>
    <t>Cidades</t>
  </si>
  <si>
    <t>Rua Antônio Schoeler</t>
  </si>
  <si>
    <t>Equipamentos UBS</t>
  </si>
  <si>
    <t>Equipamentos CAPS</t>
  </si>
  <si>
    <t>Heitor Schuch</t>
  </si>
  <si>
    <t>Apoio Nelson Marchezan</t>
  </si>
  <si>
    <t>885727480001/14-01</t>
  </si>
  <si>
    <t>1026622-53/2015</t>
  </si>
  <si>
    <t>Recursos Estaduais</t>
  </si>
  <si>
    <t>Secretarias</t>
  </si>
  <si>
    <t>FUNDERGS</t>
  </si>
  <si>
    <t>VII Copa Nova Petrópolis de Futsal 2015</t>
  </si>
  <si>
    <t>Convênio</t>
  </si>
  <si>
    <t>Consulta Popular 2.010-2011</t>
  </si>
  <si>
    <t>Ampliação na Secretaria de Saúde</t>
  </si>
  <si>
    <t>Processo no Estado</t>
  </si>
  <si>
    <t>031877-2000-11-7</t>
  </si>
  <si>
    <t>REDE-SUS-RS</t>
  </si>
  <si>
    <t>Lasier Martins</t>
  </si>
  <si>
    <t>Paulo Renato Paim</t>
  </si>
  <si>
    <t>Darcisio Paulo Perondi</t>
  </si>
  <si>
    <t>Osmar Gasparini Terra</t>
  </si>
  <si>
    <t>Henrique Fontana</t>
  </si>
  <si>
    <t>Gilberto José Spier Vargas</t>
  </si>
  <si>
    <t>Giovani Cherini</t>
  </si>
  <si>
    <t>106/2015</t>
  </si>
  <si>
    <t>QUADRO DE DEPUTADOS FEDERAIS E SENADORES</t>
  </si>
  <si>
    <t>Partido</t>
  </si>
  <si>
    <t>Deputado ( a )</t>
  </si>
  <si>
    <t>Votos</t>
  </si>
  <si>
    <t>Anexo</t>
  </si>
  <si>
    <t>Gabinete</t>
  </si>
  <si>
    <t>Telefone</t>
  </si>
  <si>
    <t>Email</t>
  </si>
  <si>
    <t>Área de Atuação</t>
  </si>
  <si>
    <t>Cidade Natal</t>
  </si>
  <si>
    <t>Atividade</t>
  </si>
  <si>
    <t>Contato Gabinete</t>
  </si>
  <si>
    <t>Assessor Resp. p/ RS</t>
  </si>
  <si>
    <t>Contato Eletrônico</t>
  </si>
  <si>
    <t>Municipal</t>
  </si>
  <si>
    <t>Nacional</t>
  </si>
  <si>
    <t>Brasília</t>
  </si>
  <si>
    <t>POA</t>
  </si>
  <si>
    <t>DEM</t>
  </si>
  <si>
    <t>Onyx Lorenzoni</t>
  </si>
  <si>
    <t>IV</t>
  </si>
  <si>
    <t>61 3215.5828</t>
  </si>
  <si>
    <t>51 3012.2522</t>
  </si>
  <si>
    <t>dep.onyxlorenzoni@camara.leg.br</t>
  </si>
  <si>
    <t>Veterinário/Empresário</t>
  </si>
  <si>
    <t>João</t>
  </si>
  <si>
    <t>Marco Antônio</t>
  </si>
  <si>
    <t>Rede de Sustentabilidade</t>
  </si>
  <si>
    <t>João Derly</t>
  </si>
  <si>
    <t>61 3215.5901</t>
  </si>
  <si>
    <t>51 3778.74788</t>
  </si>
  <si>
    <t>dep.joaoderly@camara.leg.br</t>
  </si>
  <si>
    <t>Judôca</t>
  </si>
  <si>
    <t>Manoela Mattos</t>
  </si>
  <si>
    <t>Jefferson Jairo</t>
  </si>
  <si>
    <t>(manoela.mattos@camara.leg.br, jefferson.jairo@camara.leg.br)</t>
  </si>
  <si>
    <t>PSDB</t>
  </si>
  <si>
    <t>Nelson Marchesan Júnior</t>
  </si>
  <si>
    <t>61 3215.5250</t>
  </si>
  <si>
    <t>51 3330.4545</t>
  </si>
  <si>
    <t>contato@marchezan.com.br</t>
  </si>
  <si>
    <t>Esporte/Saúde/Cidade/Agricultura</t>
  </si>
  <si>
    <t>Advogado</t>
  </si>
  <si>
    <t>Leandro Castro</t>
  </si>
  <si>
    <t>Newton Munhoz</t>
  </si>
  <si>
    <t>PDT</t>
  </si>
  <si>
    <t>Afonso Antunes da Motta</t>
  </si>
  <si>
    <t>61 3215.5711</t>
  </si>
  <si>
    <t>51 3213.1300</t>
  </si>
  <si>
    <t>dep.afonsomotta@camara.leg.br</t>
  </si>
  <si>
    <t>Agricultura/Saúde/Cidade</t>
  </si>
  <si>
    <t>Alegrete</t>
  </si>
  <si>
    <t>Advogado/Agricultor</t>
  </si>
  <si>
    <t>Luara Alacoque</t>
  </si>
  <si>
    <t>Lino Furtado</t>
  </si>
  <si>
    <t>Darci Pompeo de Mattos</t>
  </si>
  <si>
    <t>61 3215.5704</t>
  </si>
  <si>
    <t>51 3225.1942</t>
  </si>
  <si>
    <t>dep.pompeodemattos@camara.leg.br</t>
  </si>
  <si>
    <t>Educação/Agricultura/Cultura</t>
  </si>
  <si>
    <t>Santo Augusto</t>
  </si>
  <si>
    <t>Karla Mattos Nogueira Pinto</t>
  </si>
  <si>
    <t>Amanda e João Carlos Mattos (POA)</t>
  </si>
  <si>
    <t>(karla.mattos@camara.leg.br;dep.pompeodemattos@gmail.com)</t>
  </si>
  <si>
    <t>III</t>
  </si>
  <si>
    <t>61 3215.5468</t>
  </si>
  <si>
    <t>51 3286.1221</t>
  </si>
  <si>
    <t>dep.giovanicherini@camara.leg.br</t>
  </si>
  <si>
    <t>Soledade</t>
  </si>
  <si>
    <t>Professor/Cooperativista</t>
  </si>
  <si>
    <t>Adriane Cerini</t>
  </si>
  <si>
    <t>Álvaro ou Nédio</t>
  </si>
  <si>
    <t>PMDB</t>
  </si>
  <si>
    <t>Mauro Pereira</t>
  </si>
  <si>
    <t>61 3215.5843</t>
  </si>
  <si>
    <t>54 3538.8707</t>
  </si>
  <si>
    <t>dep.mauropereira@camara.leg.br</t>
  </si>
  <si>
    <t>Habitação/Agricultura/Cidade</t>
  </si>
  <si>
    <t>Dracena -SP - Caxias do Sul</t>
  </si>
  <si>
    <t>Político</t>
  </si>
  <si>
    <t>Jaqueline F. de Azevedo</t>
  </si>
  <si>
    <t>Sra Kétia ( Caxias do Sul)</t>
  </si>
  <si>
    <r>
      <t xml:space="preserve">(mauropereiradeputadofederal@gmail.com) </t>
    </r>
    <r>
      <rPr>
        <u/>
        <sz val="11"/>
        <rFont val="Calibri"/>
        <family val="2"/>
        <scheme val="minor"/>
      </rPr>
      <t>54.3538.8707, 3838.8706 e 8402.8527</t>
    </r>
  </si>
  <si>
    <t>José Fogaça</t>
  </si>
  <si>
    <t>61 3215.5376</t>
  </si>
  <si>
    <t>dep.josefogaca@camara.leg.br</t>
  </si>
  <si>
    <t>Minas e Energia/Legislação/Jurídica</t>
  </si>
  <si>
    <t>Advogado/ Professor</t>
  </si>
  <si>
    <t>Vera Pereira</t>
  </si>
  <si>
    <t>Wilson Haubert</t>
  </si>
  <si>
    <t>(Vera.pereira@camara.leg.br e wilson.haubert@camara.leg.br)</t>
  </si>
  <si>
    <t xml:space="preserve">dep.darcisioperondi@camara.leg.br </t>
  </si>
  <si>
    <t>Ijuí</t>
  </si>
  <si>
    <t>Médico</t>
  </si>
  <si>
    <t>Suely Guedes</t>
  </si>
  <si>
    <t>Tiago Canabarro</t>
  </si>
  <si>
    <t>61 9653.1502</t>
  </si>
  <si>
    <t>61 3215.5927</t>
  </si>
  <si>
    <t>dep.osmarterra@camara.leg.br</t>
  </si>
  <si>
    <t>Educação/Saúde</t>
  </si>
  <si>
    <t>Adriane Sabino Sarmento</t>
  </si>
  <si>
    <r>
      <rPr>
        <sz val="11"/>
        <color theme="8" tint="-0.249977111117893"/>
        <rFont val="Calibri"/>
        <family val="2"/>
        <scheme val="minor"/>
      </rPr>
      <t>(adriane.sarmento@camara.leg.br ou adriane.sabino@gmail.com)</t>
    </r>
    <r>
      <rPr>
        <sz val="10"/>
        <rFont val="Arial"/>
        <family val="2"/>
      </rPr>
      <t xml:space="preserve"> 61 9858.7527 </t>
    </r>
  </si>
  <si>
    <t>Alceu Moreira</t>
  </si>
  <si>
    <t>61 3215.5238</t>
  </si>
  <si>
    <t>51 3027.7500</t>
  </si>
  <si>
    <t>dep.alceumoreira@camara.leg.br</t>
  </si>
  <si>
    <t>Osório</t>
  </si>
  <si>
    <t>Comerciante</t>
  </si>
  <si>
    <t>Marbelle Guimarães</t>
  </si>
  <si>
    <t>PT</t>
  </si>
  <si>
    <t>Fernando Marroni</t>
  </si>
  <si>
    <t>61 3215.5858</t>
  </si>
  <si>
    <t>Wesley</t>
  </si>
  <si>
    <t>Elvino Bohn Gass</t>
  </si>
  <si>
    <t>61 3215.5469</t>
  </si>
  <si>
    <t>51 3023.3922</t>
  </si>
  <si>
    <t>dep.bohngass@camara.leg.br</t>
  </si>
  <si>
    <t>Agricultura e Educação</t>
  </si>
  <si>
    <t>Santo Cristo</t>
  </si>
  <si>
    <t>Agricultor/Professor</t>
  </si>
  <si>
    <t>Elisabete Busanello</t>
  </si>
  <si>
    <t>elisabete.busanello@camara.leg.br</t>
  </si>
  <si>
    <t>Dionilson Mateus Marcon</t>
  </si>
  <si>
    <t>61 3215.5569</t>
  </si>
  <si>
    <t>51 3022.6308</t>
  </si>
  <si>
    <t>dep.marcon@camara.leg.br</t>
  </si>
  <si>
    <t>Ronda Alta</t>
  </si>
  <si>
    <t>Agricultor/Sindicalista</t>
  </si>
  <si>
    <t>Sérgio Lanzzanova Martins</t>
  </si>
  <si>
    <t>Benhur ou Sérgio</t>
  </si>
  <si>
    <t>Juleide - 51 3022.6308</t>
  </si>
  <si>
    <t>Maria do Rosário</t>
  </si>
  <si>
    <t>61 3215.5312</t>
  </si>
  <si>
    <t>51 3737.8023</t>
  </si>
  <si>
    <t>dep.mariadorosario@camara.leg.br</t>
  </si>
  <si>
    <t>Educação/Direitos Humanos</t>
  </si>
  <si>
    <t>Veranópolis</t>
  </si>
  <si>
    <t>Professora/Política</t>
  </si>
  <si>
    <t>Tania Mara A. Cardoso</t>
  </si>
  <si>
    <t>Luiz Fernando, Julia Lanz e Jacson</t>
  </si>
  <si>
    <t>(luizfernandodemenezes@yahoo.com.br), (julialanz@gmail.com) e (jacksonraymundo@gmail.com).</t>
  </si>
  <si>
    <t>61 3215.5256</t>
  </si>
  <si>
    <t>51 3228.0646</t>
  </si>
  <si>
    <t>dep.henriquefontana@camara.leg.br</t>
  </si>
  <si>
    <t>Saúde/Saneamento</t>
  </si>
  <si>
    <t>Médico/Administrador</t>
  </si>
  <si>
    <t>Roberta Fontona</t>
  </si>
  <si>
    <t>Roberta Fontana</t>
  </si>
  <si>
    <t>Marco Maia</t>
  </si>
  <si>
    <t>II</t>
  </si>
  <si>
    <t>61 3215.7964</t>
  </si>
  <si>
    <t>51 3428.5314</t>
  </si>
  <si>
    <t>dep.marcomaia@camara.leg.br</t>
  </si>
  <si>
    <t>Saúde/Agricultura/Cidade</t>
  </si>
  <si>
    <t>Canoas</t>
  </si>
  <si>
    <t>Metalúrgico e Industriário</t>
  </si>
  <si>
    <t>Aramis Teixeira</t>
  </si>
  <si>
    <t>institucional.marcomaia@camara.leg.br (61 3215.2964)</t>
  </si>
  <si>
    <t>Paulo Pimenta</t>
  </si>
  <si>
    <t>61 3215.5552</t>
  </si>
  <si>
    <t>51 3227.7300</t>
  </si>
  <si>
    <t>dep.paulopimenta@camara.leg.br</t>
  </si>
  <si>
    <t>Seguraça/Saúde/Direitos Humanos</t>
  </si>
  <si>
    <t>Santa Maria</t>
  </si>
  <si>
    <t>Jornalista/ Técnico Agrícola</t>
  </si>
  <si>
    <t>Giordano Borba</t>
  </si>
  <si>
    <t>Taiandre Nunes</t>
  </si>
  <si>
    <t>61 3215.5552,3552 e 2552</t>
  </si>
  <si>
    <t>PP</t>
  </si>
  <si>
    <t>José Otávio Germano</t>
  </si>
  <si>
    <t>61 3215.5424</t>
  </si>
  <si>
    <t>51 3286.1133</t>
  </si>
  <si>
    <t>dep.joseotaviogermano@camara.leg.br</t>
  </si>
  <si>
    <t>Segurança/Educação/Minas e Energia</t>
  </si>
  <si>
    <t>Advogado/Professor</t>
  </si>
  <si>
    <t>Maurício Vianna Péres</t>
  </si>
  <si>
    <t>anaclaudia.leal@gmail.com (61 9977.1112)</t>
  </si>
  <si>
    <t>Renato Delmar Molling</t>
  </si>
  <si>
    <t>61 3215.5337</t>
  </si>
  <si>
    <t>51 3559.1122</t>
  </si>
  <si>
    <t>dep.renatomolling@camara.leg.br</t>
  </si>
  <si>
    <t>Esporte/Cidades/Agricultura</t>
  </si>
  <si>
    <t>Dois Irmãos</t>
  </si>
  <si>
    <t>Professor/Administrador/Industriário</t>
  </si>
  <si>
    <t>Renata Silva</t>
  </si>
  <si>
    <t>Roberta Nascimento</t>
  </si>
  <si>
    <t>flavioluiz.foss@gmail.com (61 9212.2249)</t>
  </si>
  <si>
    <t>Luis Antonio Franciscatto Covatti</t>
  </si>
  <si>
    <t>61 3215.5228</t>
  </si>
  <si>
    <t>51 3212.5802</t>
  </si>
  <si>
    <t>dep.covattifilho@camara.leg.br</t>
  </si>
  <si>
    <t>Saneamento/Anergia/Agricultura</t>
  </si>
  <si>
    <t>POA/ Frederico Wetsphalen</t>
  </si>
  <si>
    <t>Superior Incompleto</t>
  </si>
  <si>
    <t>Jhanatan</t>
  </si>
  <si>
    <t>Jhonatan</t>
  </si>
  <si>
    <t>61 3215.5316</t>
  </si>
  <si>
    <t>dep.jeronimogoergen@camara.leg.br</t>
  </si>
  <si>
    <t>Agricultura/Saúde/Meio ambiente</t>
  </si>
  <si>
    <t>Palmeira das Missões</t>
  </si>
  <si>
    <t>Advogado/Político</t>
  </si>
  <si>
    <t>Gustavo</t>
  </si>
  <si>
    <t>Gustavo Hartmann</t>
  </si>
  <si>
    <t>(gustavohartmann@hotmail.com; pedro@feiten.com.br) (51.9994.0796)</t>
  </si>
  <si>
    <t>José Affonso Ebert Hamm</t>
  </si>
  <si>
    <t>61 3215.5604</t>
  </si>
  <si>
    <t>51 3247.6948</t>
  </si>
  <si>
    <t>dep.afonsohamm@camara.leg.br</t>
  </si>
  <si>
    <t>Agricultura/Cidades/Saneamento</t>
  </si>
  <si>
    <t>Hulha Negra</t>
  </si>
  <si>
    <t>Engenheiro Agrônomo</t>
  </si>
  <si>
    <t>Márcia Marinho</t>
  </si>
  <si>
    <t>(imprensamarciamarinho@gmail.com e benjamin.filho@camara.leg.br)</t>
  </si>
  <si>
    <t>Luis Carlos Heinze</t>
  </si>
  <si>
    <t>61 3215.5526</t>
  </si>
  <si>
    <t>51 3431.2538</t>
  </si>
  <si>
    <t>dep.luiscarlosheinze@camara.leg.br</t>
  </si>
  <si>
    <t>Candelária</t>
  </si>
  <si>
    <t>Agrônomo e Produtor Rural</t>
  </si>
  <si>
    <t>Neria</t>
  </si>
  <si>
    <t>Neria Cristina</t>
  </si>
  <si>
    <t>(neriacristina@hotmail.com; renata cssc@hotmail.com)</t>
  </si>
  <si>
    <t>PRB</t>
  </si>
  <si>
    <t>Antonio Carlos Gomes da Silva</t>
  </si>
  <si>
    <t>61 3215.5285</t>
  </si>
  <si>
    <t>dep.carlosgomes@camara.leg.br</t>
  </si>
  <si>
    <t>Meio Ambiente/Esporte/Ciência e Tecnologia</t>
  </si>
  <si>
    <t>Saúde-BA - Canoas</t>
  </si>
  <si>
    <t>Jessica Carolina Pereira Cardoso</t>
  </si>
  <si>
    <t>José Flavio Soares</t>
  </si>
  <si>
    <t xml:space="preserve">joseflavio.soares@camara.leg.br  - 61 8461.0834 </t>
  </si>
  <si>
    <t>PSD</t>
  </si>
  <si>
    <t>Danrlei de Deus Hinterholz</t>
  </si>
  <si>
    <t>61 3215.5566</t>
  </si>
  <si>
    <t>51 3279.5655</t>
  </si>
  <si>
    <t>dep.danrleidedeushinterholz@camara.leg.br</t>
  </si>
  <si>
    <t>Esporte/Saúde/Educação/Turismo</t>
  </si>
  <si>
    <t>Crissiumal</t>
  </si>
  <si>
    <t>Atleta Trof. De Futebol</t>
  </si>
  <si>
    <t>Renata Oliveira</t>
  </si>
  <si>
    <t>Patrícia Duarte</t>
  </si>
  <si>
    <t>patricia.duarte@camara.leg.br</t>
  </si>
  <si>
    <t>PSB</t>
  </si>
  <si>
    <t>José Luiz Stedile</t>
  </si>
  <si>
    <t>61 3215.5354</t>
  </si>
  <si>
    <t>dep.josestedile@camara.leg.br</t>
  </si>
  <si>
    <t>Cidade/Educação/Minas de Energia</t>
  </si>
  <si>
    <t>Nova Prata</t>
  </si>
  <si>
    <t>Administrador Público/Metalúrgico</t>
  </si>
  <si>
    <t>Janice Zalamena</t>
  </si>
  <si>
    <t xml:space="preserve">Márcia Weber Rossato </t>
  </si>
  <si>
    <t>marcia.rossato@camara.leg.br - 61 9669.0017</t>
  </si>
  <si>
    <t>61 3215.5277</t>
  </si>
  <si>
    <t>51 3062.0032</t>
  </si>
  <si>
    <t>dep.heitorschuch@camara.leg.br</t>
  </si>
  <si>
    <t>Agricultura/Cultura</t>
  </si>
  <si>
    <t>Santa Cruz do Sul</t>
  </si>
  <si>
    <t>Superior Incompleto/Sindicalista</t>
  </si>
  <si>
    <t>Rodrigo Luz</t>
  </si>
  <si>
    <t>61 3215.1277, 51 8157.8516 e  51 3062.0032</t>
  </si>
  <si>
    <t>PTB</t>
  </si>
  <si>
    <t>Ronaldo Nogueira</t>
  </si>
  <si>
    <t>61 3215.5625</t>
  </si>
  <si>
    <t>dep.ronaldonogueira@camara.leg.br</t>
  </si>
  <si>
    <t>Educação/Esporte/Ciência e Tecnologia</t>
  </si>
  <si>
    <t>Carazinho</t>
  </si>
  <si>
    <t>Administração de Empresas</t>
  </si>
  <si>
    <t>Paulo</t>
  </si>
  <si>
    <t>Paulo Ricardo Arsego</t>
  </si>
  <si>
    <t>61 9635.5407</t>
  </si>
  <si>
    <t>Sérgio Moraes</t>
  </si>
  <si>
    <t>61 3215.5258</t>
  </si>
  <si>
    <t>51 3210-2610</t>
  </si>
  <si>
    <t>dep.sergiomoraes@camara.leg.br</t>
  </si>
  <si>
    <t>Cerro Alegre/ Santa Cruz do Sul</t>
  </si>
  <si>
    <t>Paulino</t>
  </si>
  <si>
    <t>Marcelo Moraes e Fátima</t>
  </si>
  <si>
    <t>marcelo.moraes@al.rs.gov.br -(51 9616-1154 e 9751.4114) 51 9892.1414</t>
  </si>
  <si>
    <t>Luiz Carlos Busato</t>
  </si>
  <si>
    <t>61 3215.5570</t>
  </si>
  <si>
    <t>51 3472.2777</t>
  </si>
  <si>
    <t>dep.luizcarlosbusato@camara.leg.br</t>
  </si>
  <si>
    <t>Cidades/Saúde/Esporte/Educação</t>
  </si>
  <si>
    <t>Caçador-SC/Canoas</t>
  </si>
  <si>
    <t>Arquiteto e Corretor de Imóveis</t>
  </si>
  <si>
    <t>Dirceu Franciscon/Jaimir Balbinot</t>
  </si>
  <si>
    <t>Manolo/ Rodrigo 61.3215.5570</t>
  </si>
  <si>
    <r>
      <rPr>
        <sz val="11"/>
        <color rgb="FF002060"/>
        <rFont val="Calibri"/>
        <family val="2"/>
        <scheme val="minor"/>
      </rPr>
      <t>(jaimir14@net11.com.br;dirceu14@net11.com.br</t>
    </r>
    <r>
      <rPr>
        <sz val="11"/>
        <color rgb="FF0070C0"/>
        <rFont val="Calibri"/>
        <family val="2"/>
        <scheme val="minor"/>
      </rPr>
      <t>)</t>
    </r>
    <r>
      <rPr>
        <sz val="10"/>
        <rFont val="Arial"/>
        <family val="2"/>
      </rPr>
      <t xml:space="preserve"> 54 9976.0793, 54 8405.7488 e 51 3472.2777</t>
    </r>
  </si>
  <si>
    <t>Ministro-Chefe da SDH do Brasil</t>
  </si>
  <si>
    <t>Nova Petrópolis</t>
  </si>
  <si>
    <t>Médico/Político</t>
  </si>
  <si>
    <t>Giovani Feltes</t>
  </si>
  <si>
    <t>Márcio Biolchi</t>
  </si>
  <si>
    <t>Senador ( a )</t>
  </si>
  <si>
    <t>I</t>
  </si>
  <si>
    <t>61 3303.5227</t>
  </si>
  <si>
    <t>61 330.35232</t>
  </si>
  <si>
    <t>paulopaim@senador.leg.br</t>
  </si>
  <si>
    <t>Educação/Rurismo/Previdência</t>
  </si>
  <si>
    <t>Caxias do Sul</t>
  </si>
  <si>
    <t>Curso Técnico no Senai/Sindicalista</t>
  </si>
  <si>
    <t>Luciana Vieira</t>
  </si>
  <si>
    <t>Maria Isabel (Bel) e Carlos</t>
  </si>
  <si>
    <t>aopp@senado.gov.br</t>
  </si>
  <si>
    <t>Ala A. Arinos</t>
  </si>
  <si>
    <t>61 3303.6083</t>
  </si>
  <si>
    <t>ana.amelia@senadora.leg.br</t>
  </si>
  <si>
    <t>Agricultura/Saúde/ Educação</t>
  </si>
  <si>
    <t>Lagoa Vermelha</t>
  </si>
  <si>
    <t>Jornalista/Política</t>
  </si>
  <si>
    <t>Bonina Almeida</t>
  </si>
  <si>
    <t>bonina@senado.leg.br</t>
  </si>
  <si>
    <t>II - Ala Tancredo N.</t>
  </si>
  <si>
    <t>61 3303.2323</t>
  </si>
  <si>
    <t>51 3061.0123</t>
  </si>
  <si>
    <t>lasier.martins@senador.leg.br</t>
  </si>
  <si>
    <t>Nenhuma Área Específica</t>
  </si>
  <si>
    <t>Vale Verde - General Câmara</t>
  </si>
  <si>
    <t>Advogado/Jornalista</t>
  </si>
  <si>
    <t>Juvenal Paiva</t>
  </si>
  <si>
    <t>Rogério Carbonera</t>
  </si>
  <si>
    <t>jptorres@senado.leg.br</t>
  </si>
  <si>
    <t>Restos à Pagar 2.011 a 2.014</t>
  </si>
  <si>
    <t>Observações</t>
  </si>
  <si>
    <t>Valor</t>
  </si>
  <si>
    <t>Licitado e aguardando a Liberação de recursos.</t>
  </si>
  <si>
    <t>Quadra Otto Hoffmann(2ª etapa)</t>
  </si>
  <si>
    <t>Academia  da Saúde</t>
  </si>
  <si>
    <t xml:space="preserve"> Programa </t>
  </si>
  <si>
    <t>88572748000111-001</t>
  </si>
  <si>
    <t xml:space="preserve">                              -   </t>
  </si>
  <si>
    <t>88572748000111-002</t>
  </si>
  <si>
    <t>Apoio PEPE</t>
  </si>
  <si>
    <t xml:space="preserve">                              -</t>
  </si>
  <si>
    <t>Quadra Otto Hoffmann (3ª etapa)</t>
  </si>
  <si>
    <t>Vila Germânia – Pavimentação</t>
  </si>
  <si>
    <t>Quadra Otto Hoffmann 2ª etapa</t>
  </si>
  <si>
    <t>1025862-25/2015</t>
  </si>
  <si>
    <t>Esgotamento Sanitário</t>
  </si>
  <si>
    <t>118/2011</t>
  </si>
  <si>
    <t>TC/PAC 0211/12</t>
  </si>
  <si>
    <t>Esgomento Sanitário</t>
  </si>
  <si>
    <t>Anulada</t>
  </si>
  <si>
    <t>109/2015</t>
  </si>
  <si>
    <t>Saldo de R$ 25.000,00</t>
  </si>
  <si>
    <t>Consulta Popular 2.014</t>
  </si>
  <si>
    <t>Consulta Popular 2.015</t>
  </si>
  <si>
    <t>Equipamentos Hospital R$ 142.887,00</t>
  </si>
  <si>
    <t>Equipamentos UBS R$ 48.520,00</t>
  </si>
  <si>
    <t>Fase de elaboração de projetos</t>
  </si>
  <si>
    <t>Ofício para a 4ª Coordenadoria</t>
  </si>
  <si>
    <t xml:space="preserve">Laboratório de Ciências -  R$ 45.000,00 - Escola 1º de Maio </t>
  </si>
  <si>
    <t>Sala Multifuncional - R$ 45.000,00 -  Escola Padre Amstad</t>
  </si>
  <si>
    <t>Laboratório de Ciências - R$ 45.000,00 - Colégio Padre Werner</t>
  </si>
  <si>
    <t>Laboratório de Informática - R$ 45.000,00 - Escola São José</t>
  </si>
  <si>
    <t xml:space="preserve">Viatura leve PC - Segurança Pública - R$ 60.000,00 </t>
  </si>
  <si>
    <t xml:space="preserve">Agricultura - Equipamentos Financiado  - R$ 110.000,00 </t>
  </si>
  <si>
    <t xml:space="preserve">Equipamentos e Mobiliário -  R$ 16.173,38 - Escola 1º de Maio </t>
  </si>
  <si>
    <t xml:space="preserve">Equipamentos e Mobiliário -  R$ 16.173,38 - Escola Piá </t>
  </si>
  <si>
    <t xml:space="preserve">Equipamentos e Mobiliário -  R$ 16.173,38 - Escola Amstad </t>
  </si>
  <si>
    <t>Aditamento de mais dois anos e Encaminhar um novo Plano de Trabalho.</t>
  </si>
  <si>
    <t>EDUCAÇÃO</t>
  </si>
  <si>
    <t>Creche Logradouro</t>
  </si>
  <si>
    <t>Obra concluída - Depositado 50% de OGU</t>
  </si>
  <si>
    <t>Obra iniciada  - Depositado 50% de OGU</t>
  </si>
  <si>
    <t>Início de Obra - Depositado 50% de OGU</t>
  </si>
  <si>
    <t>Etapa finalizada. Aguarda averbação</t>
  </si>
  <si>
    <t>Etapa finalizada.</t>
  </si>
  <si>
    <t>Valor dos 50% depositado  01/02/16</t>
  </si>
  <si>
    <t>Valor dos 50% depositado  04/03/16</t>
  </si>
  <si>
    <t>A receber da União - Propostas de 2.015</t>
  </si>
  <si>
    <t>009225/2016</t>
  </si>
  <si>
    <t>007326/2016</t>
  </si>
  <si>
    <t>UBS na Linha Imperial</t>
  </si>
  <si>
    <t>002673/2016</t>
  </si>
  <si>
    <t>Ginásio Padre Amstad (1ª etapa)</t>
  </si>
  <si>
    <t>Ginásio Padre Amstad (2ª etapa)</t>
  </si>
  <si>
    <t>002675/2016</t>
  </si>
  <si>
    <t>002797/2016</t>
  </si>
  <si>
    <t>002727/2016</t>
  </si>
  <si>
    <t>Apoio Osmar Terra</t>
  </si>
  <si>
    <t>003919/2016</t>
  </si>
  <si>
    <t>003943/2016</t>
  </si>
  <si>
    <t>Pav. da Rua da Pedreira ( Trecho Todo)</t>
  </si>
  <si>
    <t>Pav. da Rua da Pedreira ( 1ª etapa)</t>
  </si>
  <si>
    <t>0059/2016</t>
  </si>
  <si>
    <t>Educação</t>
  </si>
  <si>
    <t>Construção de Creche na Linha Imperial</t>
  </si>
  <si>
    <t>Lasier martins</t>
  </si>
  <si>
    <t>Contingenciada</t>
  </si>
  <si>
    <t>0/2016</t>
  </si>
  <si>
    <t>Apoio Nelson Marchezan Junior</t>
  </si>
  <si>
    <t xml:space="preserve"> Nelson Marchezan Junior</t>
  </si>
  <si>
    <t>Emenda/28680010</t>
  </si>
  <si>
    <t>Emenda/37930002</t>
  </si>
  <si>
    <t>Emenda/25650005</t>
  </si>
  <si>
    <t>Emenda/24000007</t>
  </si>
  <si>
    <t>Emenda/20980014</t>
  </si>
  <si>
    <t>Emenda/21720001</t>
  </si>
  <si>
    <t>Afonso Motta</t>
  </si>
  <si>
    <t>Pav. da Av. Germânia (2ª etapa)</t>
  </si>
  <si>
    <t>Pav. da Av. Ninho das Águias (1ª etapa - Trecho 2)</t>
  </si>
  <si>
    <t>Emenda/30200006</t>
  </si>
  <si>
    <t>Paulo Paim</t>
  </si>
  <si>
    <t>Emenda/20230005</t>
  </si>
  <si>
    <t>011206/2016</t>
  </si>
  <si>
    <t>012241/2016</t>
  </si>
  <si>
    <t>Pav. Rua Quaresmeira - Vale Verde e Pav. Rua das Figueiras - Bairro Piá</t>
  </si>
  <si>
    <t>115007/2015</t>
  </si>
  <si>
    <t>Ampliação UBS Vila Germânia</t>
  </si>
  <si>
    <t>Ampliação UBS Piá</t>
  </si>
  <si>
    <t>11898805000116-006</t>
  </si>
  <si>
    <t>11898805000116-008</t>
  </si>
  <si>
    <t>11898805000116-001</t>
  </si>
  <si>
    <t>Nº  Proposta</t>
  </si>
  <si>
    <t>Emenda Parlamentar</t>
  </si>
  <si>
    <t>005915/2016</t>
  </si>
  <si>
    <t>VIII FUTSAL</t>
  </si>
  <si>
    <t>Prestação de Contas Aprovada 26/04/2016</t>
  </si>
  <si>
    <t>Nota de Empenho enviada.</t>
  </si>
  <si>
    <t>Nº do Convênio</t>
  </si>
  <si>
    <t>828815/2016</t>
  </si>
  <si>
    <t>Plano de Trabalho aprovado</t>
  </si>
  <si>
    <t>829639/2016</t>
  </si>
  <si>
    <t>Turismo</t>
  </si>
  <si>
    <t>002942/2016</t>
  </si>
  <si>
    <t>Pav. Alemães do Sul</t>
  </si>
  <si>
    <t>Av. Ninho das Águias ( 2ª etapa)</t>
  </si>
  <si>
    <t>Revit. Praça Theodor Amstad</t>
  </si>
  <si>
    <t>021720/2016</t>
  </si>
  <si>
    <t>021630/2016</t>
  </si>
  <si>
    <t>021489/2016</t>
  </si>
  <si>
    <t>Apoio Alceu Moreira</t>
  </si>
  <si>
    <t>Não tem recurso financeiro - Fase licitatória</t>
  </si>
  <si>
    <t>Não tem recurso financeiro - Elaboração de Projetos</t>
  </si>
  <si>
    <t xml:space="preserve">Não tem recurso financeiro </t>
  </si>
  <si>
    <t>Nº Convênio</t>
  </si>
  <si>
    <t>Nº  convênio</t>
  </si>
  <si>
    <t>832819/2016</t>
  </si>
  <si>
    <t>832473/2016</t>
  </si>
  <si>
    <t>831626/2016</t>
  </si>
  <si>
    <t>795530/2013</t>
  </si>
  <si>
    <t>811118/2014</t>
  </si>
  <si>
    <t>749744/2010</t>
  </si>
  <si>
    <t>763031/2011</t>
  </si>
  <si>
    <t>771921/2012</t>
  </si>
  <si>
    <t>773343/2012</t>
  </si>
  <si>
    <t>773085/2012</t>
  </si>
  <si>
    <t>791864/2013</t>
  </si>
  <si>
    <t>792758/2013</t>
  </si>
  <si>
    <t>790042/2013</t>
  </si>
  <si>
    <t>815121/2014</t>
  </si>
  <si>
    <t>808411/2014</t>
  </si>
  <si>
    <t>806727/2014</t>
  </si>
  <si>
    <t>803241/2014</t>
  </si>
  <si>
    <t>820569/2015</t>
  </si>
  <si>
    <t>823143/2015</t>
  </si>
  <si>
    <t>1033214-89/2016</t>
  </si>
  <si>
    <t>1032453-36/2016</t>
  </si>
  <si>
    <t>1030666-41/2016</t>
  </si>
  <si>
    <t>1029002-34/2016</t>
  </si>
  <si>
    <t>1029100-19/2016</t>
  </si>
  <si>
    <t>VIII Copa Nova Petrópolis de Futsal 2016</t>
  </si>
  <si>
    <t>017/2016</t>
  </si>
  <si>
    <t>403-23.00/16-9</t>
  </si>
  <si>
    <t>Mobilização Social Espaço Mais Cultura</t>
  </si>
  <si>
    <t>Etapas</t>
  </si>
  <si>
    <t>Material   </t>
  </si>
  <si>
    <t>Valor  Previsto</t>
  </si>
  <si>
    <t>Valor Licitado</t>
  </si>
  <si>
    <t>Etapa 1 </t>
  </si>
  <si>
    <t xml:space="preserve">Apoio à infra-estrutura no Canteiro Mais Cultura - Biombos de Ferro. </t>
  </si>
  <si>
    <t>Etapa 2</t>
  </si>
  <si>
    <t xml:space="preserve">Equipamento para documentação do processo - Câmaras Digitais. </t>
  </si>
  <si>
    <t>Etapa 3</t>
  </si>
  <si>
    <t xml:space="preserve">Lanche para 455 pessoas. </t>
  </si>
  <si>
    <t>Etapa 4</t>
  </si>
  <si>
    <t>Materiais impressos.  </t>
  </si>
  <si>
    <t>Etapa 5 </t>
  </si>
  <si>
    <t xml:space="preserve">Material Expediente. </t>
  </si>
  <si>
    <t>Etapa 6</t>
  </si>
  <si>
    <t>Material para intervenção artística - Locação de Som.  </t>
  </si>
  <si>
    <t>Etapa 7</t>
  </si>
  <si>
    <t xml:space="preserve">Pastas para os Cursistas. </t>
  </si>
  <si>
    <t>Etapa 8 </t>
  </si>
  <si>
    <t xml:space="preserve">Serviços de Consultoria de Captação de Recursos. </t>
  </si>
  <si>
    <t>Etapa 9 </t>
  </si>
  <si>
    <t xml:space="preserve">Serviços de Consultoria de Intervenção Artística. </t>
  </si>
  <si>
    <t>Etapa 10</t>
  </si>
  <si>
    <t xml:space="preserve">Serviços de Consultoria de Sensibilização. </t>
  </si>
  <si>
    <t>Etapa 11</t>
  </si>
  <si>
    <t xml:space="preserve">Serviços de Consultoria Jurídica. </t>
  </si>
  <si>
    <t>Etapa 12</t>
  </si>
  <si>
    <t xml:space="preserve">Serviços de Consultoria Usos e Programação. </t>
  </si>
  <si>
    <t>Etapa 13</t>
  </si>
  <si>
    <t xml:space="preserve">Serviços de Coordenação. </t>
  </si>
  <si>
    <t>Etapa 14</t>
  </si>
  <si>
    <t xml:space="preserve">Serviços de Fotografia,impressão de fotos, vídeos e DVD. </t>
  </si>
  <si>
    <t xml:space="preserve">Etapa 15 </t>
  </si>
  <si>
    <t xml:space="preserve">Serviços de Monitoria. </t>
  </si>
  <si>
    <t>Mobília Espaço Mais Cultura</t>
  </si>
  <si>
    <t>Material</t>
  </si>
  <si>
    <t>Valor Previsto</t>
  </si>
  <si>
    <t xml:space="preserve"> aquisição de cadeiras empilháveis - Concha dupla, injetadas em polipropileno.Estrutura fixa, quatro pés em tubo de aço oval 16x30, com sapatas deslizantes em nylon.Acabamento da estrutura na cinza médio. Pintura epoxi-pó. Cor preto. Revestimento em Polipropileno.</t>
  </si>
  <si>
    <t>Armário em melanina cinza cristal medindo 46X50X160CM com 1 porta de abrir com chave e prateleiras internas puxador tipo alça na cor do móvel.</t>
  </si>
  <si>
    <t>Armários em melanina cinza cristal medindo 180X40X250CM com portas de correr com chave e prateleiras internas para pastas AZ puxadores inclusos.</t>
  </si>
  <si>
    <t>Estações em Melanina cinza cristal, medindo 160/150X60X74CM, tampo espessura 25MM com saia sob o tampo e pés metálicos.</t>
  </si>
  <si>
    <t xml:space="preserve">Estações em melanina cinza cristal, medindo 160/160X60X74CM, tampo espessura 25MM com saia sob o tampo e pés metálicos, gaveteiro suspenso medindo 45X42.5X26CM , com 2 gavetas com corrediças metálicas e chave puxadores tipo alça na cor do móvel. </t>
  </si>
  <si>
    <t xml:space="preserve"> fogão de quatro bocas - Forno: Autolimpante; Vidro Interno Removível; Vidro duplo na porta; Luz no forno; Porta removível , Mesa: 50 cm: Grades Individuais Queimadores: 2 Super Rápidos; 2 Rápidos; Alumínio com capa esmaltada, Acendimento: Automático, Puxadores do forno: Em aço, Tampa: Vidro, Classificação de Consumo: A, Prateleiras: 2 Deslizantes, Timer: Digital sonoro, Proteção traseira, Pés: Reguláveis, Grades: Individuais na mesa, Botões: Removíveis, Capacidade do Forno (Litros): 61,5, Peso 28,5 Kg, Dimensões (LxAxP) 49,9 x 93,0 x 65,4 cm, Voltagem: Bivolt, Cor: Branco .</t>
  </si>
  <si>
    <t>Gaveteiro volante em melanina cinza cristal medindo 46X53X67CM com 1 gaveta com quadro suspenso para pastas, 2 gavetas com corrediças metálicas chave e rodízios puxadores tipo alça na cor do móvel.</t>
  </si>
  <si>
    <t>Gaveteiro volante em melanina cinza cristal medindo 46X53X67CM com 4 gavetas com corrediças metálicas chave e rodízios puxadores tipo alça na cor do móvel.</t>
  </si>
  <si>
    <t>mesas Ma 41 - Matéria Prima de MDF, Cor Tabaco, Dimensões(LxAxP) 137,0 x 78,0 x 90,0 cm ; Sistema de Montagem: Minifix; Parafusos: com porcas; Peso Bruto: 23,80 Kg; Peso Líquido: 22,00 Kg.</t>
  </si>
  <si>
    <t>Etapa 16</t>
  </si>
  <si>
    <t>Módulos para CPU e estabilizador em melanina cinza cristal medindo 29X47X67CM com rodízios.</t>
  </si>
  <si>
    <t>Etapa 17</t>
  </si>
  <si>
    <t>Prateleiras Retratil para teclado em melanina cinza cristal medindo 55X35X8CM.</t>
  </si>
  <si>
    <t>Etapa 18</t>
  </si>
  <si>
    <t xml:space="preserve">Etapa 19 </t>
  </si>
  <si>
    <t xml:space="preserve"> mesas – Matéria Prima de MDF, Dimensões (LxAxP) 300,0 x 78,0 x 90,0 cm; O fundo será de MDF Melamina Branca com espessura de 3 mm. O material a ser usado é MDF melamina branca fosca, o acabamento com fita borda melamina branca, na face frontal e lateral. A espessura da chapa é de 18 mm.</t>
  </si>
  <si>
    <t>Divisória para estações PE 1615 em melanina cinza cristal medindo 160X40CM.</t>
  </si>
  <si>
    <t xml:space="preserve"> Refrigerador Duplex 348 Litros -: Porta Latas Removível: para até 8 latas; Porta Ovos Removível: para 12 unidades; Porta condimentos removível; 2 Formas de gelo suspensas; Gaveta de frutas; Ímã decorativo; Turbo congelamento ; Prateleira da porta com trava para garrafas para garrafas de até 2,5 Litros; Prateleiras no refrigerador: Vidro Temperado; Removível; Pés: Niveladores dianteiros; Capacidade Bruta: Freezer: 71 Litros; Refrigerador: 283 Litros; Capacidade total: 356 Litros Capacidade Líquida: Freezer: 71 Litros; Refrigerador: 277 Litros; Capacidade Total: 348 Litros; Cor: Branco; Peso: Peso Líquido: 66 Kg; Peso Bruto: 68 Kg; Voltagem: 110 V; 220 V; Dimensões(LxAxP) 60,0 x 174,7 x 71,5 cm. </t>
  </si>
  <si>
    <t>Aquisição de cadeiras Giratórias - Tecido Assento de Polipropileno,base giratória com 5 elementos ( pés),Proteção nas pontas de cada elemento, revestimento do estofado de Polipropileno, regulagem de altura na estrutura central,regulagem horizontal do encosto, dimensões ( LxAxP) 39 x 90 x 37 cm, molejo centarl e canopla plástica de proteção no eixo frontal, peso 6,5 kg.</t>
  </si>
  <si>
    <t>balcões de pia medindo 2,0m de comprimento x 0,60m de profundidade x 0,95m de altura. Terá uma cuba de inox e a tampa em granito. Com quatro portas e uma gaveta, com dobradiças metálicas (hettich) e um puxador alça de metal (conforme projeto), com duas divisórias horizontais internas. O fundo será de MDF Melamina Branca com espessura de 3 mm. O material a ser usado é MDF melamina branca fosca, o acabamento com fita borda melamina branca , na face frontal e lateral. A espessura da chapa é de 18 mm. O móvel terá pés plásticos ou metálicos nas bases impedindo o contato direto do móvel ao chão, recebendo espelho em Mdf conforme acabamento balcão.</t>
  </si>
  <si>
    <t xml:space="preserve"> Mesa diretor em MDP melaminico cinza cristal, medindo aproximadamente 240(150 mesa + 90 ABA)/ 190X60X74CM, com saia sob o tampo e pés metálicos. </t>
  </si>
  <si>
    <t>Tampo para bancada úmida - Granito cinza.</t>
  </si>
  <si>
    <t>01 armário para a cozinha, cuja base mede 3,35m de comprimento, 0,42 de profundidade e 0,40m de largura. Armário composto de duas partes, sendo parte inferior - um balcão com três portas e três gavetas. Fechado pelas portas, temos uma divisória horizontal no balcão bem ao meio. O balcão está elevado do solo por pés plásticos ou metálicos de 17 cm, recebendo espelho em MDF conforme acabamento balcão. Acima deste balcão temos um armário que abrigará forno de microondas e outros utensílios, portanto terá dois nichos conforme projeto anexo. Acima dos nichos temos duas porta com uma divisória interna na horizontal bem ao meio. Na lateral deste tem duas prateleiras. O fundo será de MDF Melamina Branca com espessura de 3 mm. O material a ser usado é MDF melamina branca fosca, o acabamento com fita borda melamina branca, na face frontal e lateral. A espessura das chapas é de 18 mm.</t>
  </si>
  <si>
    <t>Recursos liberados recentemente pela União</t>
  </si>
  <si>
    <t xml:space="preserve">Kit hidráulico e uma caçamba de 12" e outra de 18" para Retroescavadeira Volvo. </t>
  </si>
  <si>
    <t>Parcela</t>
  </si>
  <si>
    <t>Parcela única 100%</t>
  </si>
  <si>
    <t>1ª Parcela  50%</t>
  </si>
  <si>
    <t>Trator agrícola.</t>
  </si>
  <si>
    <t>Quadra Poliesportiva Otto Hoffmann.</t>
  </si>
  <si>
    <t>Pavimentação da Estrada do Tirol.</t>
  </si>
  <si>
    <t>2ª Parcela 30%</t>
  </si>
  <si>
    <t>Recapeamento da Avenida Vila Germânia.</t>
  </si>
  <si>
    <t>2ª Parcela 50%</t>
  </si>
  <si>
    <t>0177/2011</t>
  </si>
  <si>
    <t>068/2016</t>
  </si>
  <si>
    <t>052/2016</t>
  </si>
  <si>
    <t>Rede SUS</t>
  </si>
  <si>
    <t>Prest. Contas OK 15/07/2016</t>
  </si>
  <si>
    <t>Prest. Contas OK 14/07/2016</t>
  </si>
  <si>
    <t>082/2016</t>
  </si>
  <si>
    <t>080/2016</t>
  </si>
  <si>
    <t>083/2016</t>
  </si>
  <si>
    <t>084/2016</t>
  </si>
  <si>
    <t>Construção de Salas de Aula na Escola AGG</t>
  </si>
  <si>
    <t>Em Análise</t>
  </si>
  <si>
    <t>Silvana</t>
  </si>
  <si>
    <t>REDE</t>
  </si>
  <si>
    <t>Prestação de Contas Aprovada 09/12/2016</t>
  </si>
  <si>
    <t>Pav. da Av. Ninho das Águias (1ª fase )</t>
  </si>
  <si>
    <t>032972/2016</t>
  </si>
  <si>
    <t>1035799-04/2016</t>
  </si>
  <si>
    <t>840029/2016</t>
  </si>
  <si>
    <t>Pav. da Av. XV de Novembro (1ª fase )</t>
  </si>
  <si>
    <t>032928/2016</t>
  </si>
  <si>
    <t>1035599-65/2016</t>
  </si>
  <si>
    <t>837405/2016</t>
  </si>
  <si>
    <t>Recap. da Rua Emílio Raimann</t>
  </si>
  <si>
    <t>033952/2016</t>
  </si>
  <si>
    <t>1035774-70/2016</t>
  </si>
  <si>
    <t>838260/2016</t>
  </si>
  <si>
    <t>110/2016</t>
  </si>
  <si>
    <t>109/2016</t>
  </si>
  <si>
    <t>111/2016</t>
  </si>
  <si>
    <t>Obra em execução</t>
  </si>
  <si>
    <t>Recurso depositado/falta licitar</t>
  </si>
  <si>
    <t>051/2016</t>
  </si>
  <si>
    <t>PR</t>
  </si>
  <si>
    <t>Emenda/24000007   30/07/2019</t>
  </si>
  <si>
    <t>Voluntária             30/06/2019</t>
  </si>
  <si>
    <t>Emenda/28680010    30/07/2019</t>
  </si>
  <si>
    <t>42914                   28/06/2017</t>
  </si>
  <si>
    <t>43189                     30/03/2018</t>
  </si>
  <si>
    <t>Emenda         30/11/2018</t>
  </si>
  <si>
    <t>Mini Escavadeira</t>
  </si>
  <si>
    <t>Recursos liberados recentemente pela União/2017</t>
  </si>
  <si>
    <t>Data</t>
  </si>
  <si>
    <t>Rolo Compactador</t>
  </si>
  <si>
    <t>51  9505.4545 e 51 3330.4545 / (51) 32893707</t>
  </si>
  <si>
    <t>Festival do Folclore</t>
  </si>
  <si>
    <t>Festival da Primavera</t>
  </si>
  <si>
    <t>Natal</t>
  </si>
  <si>
    <t>PP n° 004/2016</t>
  </si>
  <si>
    <t>61 9847.7767 / (61)998477767</t>
  </si>
  <si>
    <t>Caminhão Caçamba p/ minério</t>
  </si>
  <si>
    <r>
      <t xml:space="preserve">Propostas SICONV 2015 – </t>
    </r>
    <r>
      <rPr>
        <b/>
        <i/>
        <u/>
        <sz val="11"/>
        <color rgb="FFFF0000"/>
        <rFont val="Calibri"/>
        <family val="2"/>
      </rPr>
      <t>Situação</t>
    </r>
  </si>
  <si>
    <r>
      <t xml:space="preserve">Propostas SICONV 2016 – </t>
    </r>
    <r>
      <rPr>
        <b/>
        <i/>
        <u/>
        <sz val="11"/>
        <color rgb="FFFF0000"/>
        <rFont val="Calibri"/>
        <family val="2"/>
      </rPr>
      <t>Situação</t>
    </r>
  </si>
  <si>
    <r>
      <t xml:space="preserve">Propostas SICONV 2017 – </t>
    </r>
    <r>
      <rPr>
        <b/>
        <i/>
        <u/>
        <sz val="11"/>
        <color rgb="FFFF0000"/>
        <rFont val="Calibri"/>
        <family val="2"/>
      </rPr>
      <t>Situação</t>
    </r>
  </si>
  <si>
    <t>Contibuição de melhorias(moradores tem que pagar)</t>
  </si>
  <si>
    <t>Prestação de contas Aprovada 08/03/2017</t>
  </si>
  <si>
    <t>Ginásio Municipal</t>
  </si>
  <si>
    <t xml:space="preserve">Equipamentos </t>
  </si>
  <si>
    <t>Equipamentos</t>
  </si>
  <si>
    <t>Saúde-FNS</t>
  </si>
  <si>
    <t>Recapeamento Av. XV de Novembro(2º fase)</t>
  </si>
  <si>
    <t>Pav. Ninho das Águias (2ª fase)</t>
  </si>
  <si>
    <t>021460/2017</t>
  </si>
  <si>
    <t>Pavimentação Rua Felipe Michaelsen</t>
  </si>
  <si>
    <t>Quadra Móvel</t>
  </si>
  <si>
    <t>360001261432/01-700</t>
  </si>
  <si>
    <t>360001261362/01-700</t>
  </si>
  <si>
    <t>Aprovada</t>
  </si>
  <si>
    <t>Revitalização de  Praça e calçadas</t>
  </si>
  <si>
    <t>Consulta Popular</t>
  </si>
  <si>
    <t>Rede de Água-Chapadão</t>
  </si>
  <si>
    <t>Rede 3F-Pedancino/Ninho das Águias</t>
  </si>
  <si>
    <t>Projeto Vollei</t>
  </si>
  <si>
    <t>Campeonatos</t>
  </si>
  <si>
    <t>Prestação de contas aprovada 15/07/2016.</t>
  </si>
  <si>
    <t>Prestação de contas aprovada 14/07/2016.</t>
  </si>
  <si>
    <t>Iniciando Prestação de contas na CAIXA 31/03/2017</t>
  </si>
  <si>
    <t>Prestação de contas aprovada 09/12/2016.</t>
  </si>
  <si>
    <t>Prestação de Contas aprovada 26/04/2016</t>
  </si>
  <si>
    <t>Prestação de Contas aprovada 08/03/2017</t>
  </si>
  <si>
    <t>Enviado relatório de pagamento para análise da CAIXA.</t>
  </si>
  <si>
    <t>Obra encerrada c/ pendenências</t>
  </si>
  <si>
    <t>Falta fazer projeto e encaminhar para licitar</t>
  </si>
  <si>
    <t>Licitação dia 10/03/2017</t>
  </si>
  <si>
    <t>Recurso depositado/Falta Licitar</t>
  </si>
  <si>
    <t xml:space="preserve">Ginásio Amstad </t>
  </si>
  <si>
    <t>Prestação de contas aprovada</t>
  </si>
  <si>
    <t>Foi para Licitação</t>
  </si>
  <si>
    <t>Elaborar Projetos</t>
  </si>
  <si>
    <t>Encaminhada para análise do SICONV</t>
  </si>
  <si>
    <t>Emenda Parlamentar Dep. Pepe Vargas, Encaminhada para análise do SICONV</t>
  </si>
  <si>
    <t>Processo de cadastramento</t>
  </si>
  <si>
    <t>Aprovada no FNS, falta vir a verba</t>
  </si>
  <si>
    <t>Proposta não foi cadastrada saúde precisa comprar uma Van então recurso vai ser juntado com o de 2018.</t>
  </si>
  <si>
    <t>Documentação enviada para análise dia 31/03/2017</t>
  </si>
  <si>
    <t>Emenda Parlamentar Dep. Heitor Schuch,   Encaminhada para análise do SICONV</t>
  </si>
  <si>
    <t>Obra encerrada aguardando para início de prestação de contas e falta pagar a empresa 58.434,14 Caixa ainda não liberou.</t>
  </si>
  <si>
    <t>Licitado, aguardando recurso</t>
  </si>
  <si>
    <t>Termo Aditivo Prorrogado para 13/03/2018</t>
  </si>
  <si>
    <t>Termo Aditivo auterando o valor de contrapartida</t>
  </si>
  <si>
    <t>1ª parcela</t>
  </si>
  <si>
    <t>Pago total</t>
  </si>
  <si>
    <t>aguardando a solicitação para licitar. Está com a Veroni e Nívia. DICON - 51.3213.2116 ou 2120</t>
  </si>
  <si>
    <t>aguardando a solicitação para a licitação. Está com a Veroni e Nívia. DICON - 51.3213.2116 ou 2120</t>
  </si>
  <si>
    <t>Enviado oficio solicitando prorrogação de vigência 17/04/2017</t>
  </si>
  <si>
    <t>Licitação/envelope 2 aberto dia 17/04/2017</t>
  </si>
  <si>
    <t>Ano</t>
  </si>
  <si>
    <t>SICONV</t>
  </si>
  <si>
    <t>Planejamento</t>
  </si>
  <si>
    <t>Licitação</t>
  </si>
  <si>
    <t>061739/10</t>
  </si>
  <si>
    <t>014692/11</t>
  </si>
  <si>
    <t>Rede de Água - Linha Brasil</t>
  </si>
  <si>
    <t>Atualizar os arquivos</t>
  </si>
  <si>
    <t>75782/13</t>
  </si>
  <si>
    <t>Estrada do Tirol</t>
  </si>
  <si>
    <t>075415/13</t>
  </si>
  <si>
    <t>Rua do CTG</t>
  </si>
  <si>
    <t>044422/14</t>
  </si>
  <si>
    <t>032471/14</t>
  </si>
  <si>
    <t>024028/14</t>
  </si>
  <si>
    <t>Quadra poliesportiva da OTTO</t>
  </si>
  <si>
    <t>039462/14</t>
  </si>
  <si>
    <t>Quadra poliesportiva da Piá</t>
  </si>
  <si>
    <t>Equipamentos para UBSs - Emendas Ana Amélia e Paulo Paim</t>
  </si>
  <si>
    <t>SAÚDE</t>
  </si>
  <si>
    <t>Encaminhar orçamentos para a licitação - Vanderléia - Saldo R$ 28.842,75</t>
  </si>
  <si>
    <t>115007/15</t>
  </si>
  <si>
    <t>Ampliação da UBS Vale do Caí</t>
  </si>
  <si>
    <t>Concluir o Projeto Técnico</t>
  </si>
  <si>
    <t>036228/15</t>
  </si>
  <si>
    <t>Pavimentação da Rua Antônio Schoeler</t>
  </si>
  <si>
    <t>Equipamentos para UBS - Emenda Afonso Hamm</t>
  </si>
  <si>
    <t>Encaminhar orçamentos para a licitação -  Saldo R$ 99.965,00</t>
  </si>
  <si>
    <t>Equipamentos para CAPS - Emenda Renato Molling</t>
  </si>
  <si>
    <t>Encaminhar orçamentos para a licitação -  Saldo R$ 112.375,00</t>
  </si>
  <si>
    <t>005915/16</t>
  </si>
  <si>
    <t>032928/16</t>
  </si>
  <si>
    <t xml:space="preserve">Recapeamento da Av. 15 de Novembro ( 1ª fase) </t>
  </si>
  <si>
    <t>009225/16</t>
  </si>
  <si>
    <t xml:space="preserve">Recapeamento da Av. Germânia ( 2ª fase) </t>
  </si>
  <si>
    <t>012241/16</t>
  </si>
  <si>
    <t>011206/16</t>
  </si>
  <si>
    <t>Quadra poliesportiva Padre Amstad</t>
  </si>
  <si>
    <t>Construção da UBS na Linha Imperial</t>
  </si>
  <si>
    <t>Ampliação da UBS Vila Germânia</t>
  </si>
  <si>
    <t>Ampliação da UBS Piá</t>
  </si>
  <si>
    <t>033952/16</t>
  </si>
  <si>
    <t>Recapeamento da Rua Emílio Raimann</t>
  </si>
  <si>
    <t>032972/16</t>
  </si>
  <si>
    <t xml:space="preserve">Pavimentação da Av. Ninho das Águias (1ª fase) </t>
  </si>
  <si>
    <t>SIMEC</t>
  </si>
  <si>
    <t>Ampliação da EMEF Augusto Guilherme Gaedicke</t>
  </si>
  <si>
    <t>ESTADO</t>
  </si>
  <si>
    <t>Ampliação da sede da Secretaria Municipal de Saúde</t>
  </si>
  <si>
    <t>SAÚDE/CONSULTA POPULAR</t>
  </si>
  <si>
    <t>Prazo 01/07/2017</t>
  </si>
  <si>
    <t>Recursos</t>
  </si>
  <si>
    <t>Escolas</t>
  </si>
  <si>
    <t>PRÓPRIOS</t>
  </si>
  <si>
    <t>Reforma do Telhado</t>
  </si>
  <si>
    <t>EMEF Pedro Beck Filho</t>
  </si>
  <si>
    <t xml:space="preserve">Empenhado e falta a ART de Execução da Empresa </t>
  </si>
  <si>
    <t>No final emitir parecer de execução</t>
  </si>
  <si>
    <t>Fechamento de espaço coberto</t>
  </si>
  <si>
    <t>EMEI Jacob Jaeger</t>
  </si>
  <si>
    <t>Construir a base para a cisterna, instalar uma bomba e canalização até as outras cisternas</t>
  </si>
  <si>
    <t>EMEF Otto Hoffmann</t>
  </si>
  <si>
    <t>Ver com Tatiane</t>
  </si>
  <si>
    <t>Rebocar e pintar a Quadra da Otto assim como construir uma rampa coberta com a escola</t>
  </si>
  <si>
    <t>Laudos Estruturais e de Acessibilidade</t>
  </si>
  <si>
    <t>Todas</t>
  </si>
  <si>
    <t>PPCI - Casinhas de Gás</t>
  </si>
  <si>
    <t>Todas menos a Ignez</t>
  </si>
  <si>
    <t>Em execução - ver com Fábio - teremos um aditivo de duas casinhas</t>
  </si>
  <si>
    <t>PPCI - Instalação da luz emergencial</t>
  </si>
  <si>
    <t>Serviço completo finalizado</t>
  </si>
  <si>
    <t>PPCI - Alarme de Emergência</t>
  </si>
  <si>
    <t>Em projeto e precisa estar instalado até junho de 2017.</t>
  </si>
  <si>
    <t>Concluir o projeto e encaminhar para a licitação</t>
  </si>
  <si>
    <t xml:space="preserve">Calçamento Pátio </t>
  </si>
  <si>
    <t>EMEI Ursinho Carinhoso</t>
  </si>
  <si>
    <t>Troca de Cobertura</t>
  </si>
  <si>
    <t>EMEI Ignez Deppe</t>
  </si>
  <si>
    <t>Reconstrução de muro da quadra poliesportiva</t>
  </si>
  <si>
    <t>EEEF Piá</t>
  </si>
  <si>
    <t>Construção do corredor coberto</t>
  </si>
  <si>
    <t>EMEI Pirulito</t>
  </si>
  <si>
    <t xml:space="preserve">Revisar o projeto de ampliação </t>
  </si>
  <si>
    <t>Rever o local de ampliação</t>
  </si>
  <si>
    <t>Adequar o Projeto Técnico</t>
  </si>
  <si>
    <t>EMEI Lydia Braun</t>
  </si>
  <si>
    <t>Licença ambiental retirar algumas árvores para posterior ampliação</t>
  </si>
  <si>
    <t xml:space="preserve">Cancha de Tiro e Ampliação </t>
  </si>
  <si>
    <t>EMEF Luiz Loeser</t>
  </si>
  <si>
    <t>Contratação do Projeto Técnico</t>
  </si>
  <si>
    <t>Elaborar o Projeto Técnico</t>
  </si>
  <si>
    <t>Construção de EMEI nova - Dakota - Fazenda Pirajá</t>
  </si>
  <si>
    <t>Nova</t>
  </si>
  <si>
    <t>Verificar projeto com a Dakota</t>
  </si>
  <si>
    <t>Monumento da Bíblia na Praça</t>
  </si>
  <si>
    <t>Praça da República</t>
  </si>
  <si>
    <t>Recolocação - pavimentação</t>
  </si>
  <si>
    <r>
      <t xml:space="preserve">  </t>
    </r>
    <r>
      <rPr>
        <b/>
        <i/>
        <sz val="11"/>
        <color rgb="FFFF0000"/>
        <rFont val="Calibri"/>
        <family val="2"/>
      </rPr>
      <t>Propostas SICONV  PRESTAÇÃO DE CONTAS</t>
    </r>
  </si>
  <si>
    <t>Aguardando pagamento FNS</t>
  </si>
  <si>
    <t>enviado documentação da licitação para a CAIXA 25/04/2017</t>
  </si>
  <si>
    <t>Encaminhado para licitação</t>
  </si>
  <si>
    <t>Solicitação de documentos pela caixa</t>
  </si>
  <si>
    <t>Encaminhado dia 24/04/2017 para licitação</t>
  </si>
  <si>
    <t>encaminhado para licitar dia 24/04/2017</t>
  </si>
  <si>
    <t>Prestação de contas aprovada dia 24/04/2017</t>
  </si>
  <si>
    <t>Prestação de contas aprovada 24/04/2017</t>
  </si>
  <si>
    <t>TP nº002/2017</t>
  </si>
  <si>
    <t>Aguardando liberação de pagamento CAIXA, enviado ultima medição, Prorrogação de prazo p/ 31/11/2017)</t>
  </si>
  <si>
    <t>Pav. Rua dos Imigrantes</t>
  </si>
  <si>
    <t>Prestação de contas Aprovada 11/05/2017</t>
  </si>
  <si>
    <t>Prestação de Contas  Aprovada</t>
  </si>
  <si>
    <t>Prestação de Contas Aprovada</t>
  </si>
  <si>
    <t>PP nº 016/2017</t>
  </si>
  <si>
    <t>Pav. Estrada do CTG</t>
  </si>
  <si>
    <t>Ultima parcela</t>
  </si>
  <si>
    <t>Licitado aguardando parecer juridico</t>
  </si>
  <si>
    <t>Todos os laudos emitidos e apresentados na Promotoria Pública</t>
  </si>
  <si>
    <t>Realizado</t>
  </si>
  <si>
    <t>Em realização.</t>
  </si>
  <si>
    <t xml:space="preserve">Troca de telhas e calhas novas </t>
  </si>
  <si>
    <t>MDSA</t>
  </si>
  <si>
    <t>Veículo p/ CRAS</t>
  </si>
  <si>
    <t>Pavimentação das Ruas Quaresmeira e Figueiras</t>
  </si>
  <si>
    <t>,</t>
  </si>
  <si>
    <t xml:space="preserve">'''''''''''''''''''''''''''''''''' </t>
  </si>
  <si>
    <t>Data vencimento</t>
  </si>
  <si>
    <t>Contrato empresa</t>
  </si>
  <si>
    <t>4 meses a contar a data aut. caixa</t>
  </si>
  <si>
    <t>Mcidades</t>
  </si>
  <si>
    <t>Pav. Rua Antônio Schoeler (2ª fase)</t>
  </si>
  <si>
    <t>Pav. Rua A. Schoeler (2ª fase)</t>
  </si>
  <si>
    <t>073307/2017</t>
  </si>
  <si>
    <t>MCidades</t>
  </si>
  <si>
    <t>Emenda 20980010</t>
  </si>
  <si>
    <t>Consulta Popular 2015-2016</t>
  </si>
  <si>
    <t>Equipamentos p/ secretaria de saude</t>
  </si>
  <si>
    <t>036/2016</t>
  </si>
  <si>
    <t>Prestação de contas encaminhada p/ analise</t>
  </si>
  <si>
    <t>849487/2017</t>
  </si>
  <si>
    <t>847702/2017</t>
  </si>
  <si>
    <t>1037649-57/2017</t>
  </si>
  <si>
    <t>28 de setembro</t>
  </si>
  <si>
    <t>2 meses apartir da ordem de serviço</t>
  </si>
  <si>
    <t>1043110-08/2017</t>
  </si>
  <si>
    <t>038/2017</t>
  </si>
  <si>
    <t>037/2017</t>
  </si>
  <si>
    <t>Pgt para a empresa efetuado 16/08/2017</t>
  </si>
  <si>
    <t>TP 004/2017</t>
  </si>
  <si>
    <t>Documentação aprovada/aguardando 1ª parcela</t>
  </si>
  <si>
    <t>Clausula suspensiva</t>
  </si>
  <si>
    <t>Aguardando CND da empresa</t>
  </si>
  <si>
    <t>TP nº 008/2017</t>
  </si>
  <si>
    <t>Aguardandp deposito 1ª parcela</t>
  </si>
  <si>
    <t>Prestação de Contas enviada para Análise SICONVdia19/07-via física enviado dia 30/08/2017</t>
  </si>
  <si>
    <t>Prestação de Contas enviada para Análise dia 29/06/2017-Enviado documentos solicitados 18/08/2017</t>
  </si>
  <si>
    <t>Efetuado pgt para a empresa 16/08/2017/aguardando deposito da segunda parcela</t>
  </si>
  <si>
    <t>Liberado  1ª parcela 261.667,09/Com início de obra/aguardando prefeitura passar patrola</t>
  </si>
  <si>
    <t>Liberado 1ª parcela 261.667,09/aplicado</t>
  </si>
  <si>
    <t>Liberado dep. 1ª parcela 122.925,00/aplicado/Início de obra</t>
  </si>
  <si>
    <t>empresa aguardando CAP para teminar o asfalto</t>
  </si>
  <si>
    <t>Yeda Crusius</t>
  </si>
  <si>
    <t>Cajar Nardes</t>
  </si>
  <si>
    <t>PC do B</t>
  </si>
  <si>
    <t>Jones Martins</t>
  </si>
  <si>
    <t>Autorizado p/ licitar</t>
  </si>
  <si>
    <t>Prestação de contas aprovada Caixa 19/10/2017</t>
  </si>
  <si>
    <t>Prestação de contas enviada p/análise 19/07</t>
  </si>
  <si>
    <t>Termo Definitivo</t>
  </si>
  <si>
    <t>Contabilidade</t>
  </si>
  <si>
    <t>Pagamento efetuado 03/11/2017-Aguardando analise do Ministério atualização PT</t>
  </si>
  <si>
    <t>Aguardando Terraplanagem</t>
  </si>
  <si>
    <t>Custeio</t>
  </si>
  <si>
    <t>052/2017</t>
  </si>
  <si>
    <t>051/2017</t>
  </si>
  <si>
    <t>049/2017</t>
  </si>
  <si>
    <t>050/2017</t>
  </si>
  <si>
    <t>Equipamentos p/ Hospital</t>
  </si>
  <si>
    <t>027170-2000/16-9</t>
  </si>
  <si>
    <t>035/2016</t>
  </si>
  <si>
    <t>Benjamin Ferreira (Ferreira)</t>
  </si>
  <si>
    <t>Aguardando CND da empresa/enviado pedido de prorrogação de prazo p/30/03/2018</t>
  </si>
  <si>
    <t>TP nº 19/2017</t>
  </si>
  <si>
    <t>Dep. 1º parc./aguardando terraplanagem/alimentado o sistema</t>
  </si>
  <si>
    <t>Prestação de contas Aprovada</t>
  </si>
  <si>
    <t>Pagamento efetuado/aguardando análise PT</t>
  </si>
  <si>
    <t>Prestação de contas Aprovada 13/11/2017</t>
  </si>
  <si>
    <t>092859/2017</t>
  </si>
  <si>
    <t>Encaminhado p/ Licitar</t>
  </si>
  <si>
    <t xml:space="preserve"> Projeto Técnico concluido enviado p/ Licitar</t>
  </si>
  <si>
    <t xml:space="preserve"> Projeto Técnico concluido</t>
  </si>
  <si>
    <t>SAUDE</t>
  </si>
  <si>
    <t>Enviado oficio solicitação de vistoria DA OBRA</t>
  </si>
  <si>
    <t>Pagamento efetuado/iniciando prestação de contas</t>
  </si>
  <si>
    <t>Custeio-UBS's</t>
  </si>
  <si>
    <t>253,00 de contrapartida</t>
  </si>
  <si>
    <t>17.019,43 Indenização</t>
  </si>
  <si>
    <t>59.514,60 Indenização</t>
  </si>
  <si>
    <t>Valor Contrato Licitação</t>
  </si>
  <si>
    <t>soso.jornalista@gmail.com (61 9923.0508) / jhonatan.araujo@camara.leg.br</t>
  </si>
  <si>
    <t>Liberado valor da 1ª parcela 122.925,00 12/12/2017</t>
  </si>
  <si>
    <t>Proposta Aprovada/PT complementado enviado p/ análise 18/12/2017</t>
  </si>
  <si>
    <t>Aguardando liberação 2ª parcela Ministério</t>
  </si>
  <si>
    <t>360001261432017-00</t>
  </si>
  <si>
    <t>2017OB849405</t>
  </si>
  <si>
    <t>059/2017</t>
  </si>
  <si>
    <t>060/2017</t>
  </si>
  <si>
    <t>Liberado deposito da 1ª parcela 121,895,00/valor aplicado</t>
  </si>
  <si>
    <t>TP nº 027/2017</t>
  </si>
  <si>
    <r>
      <t xml:space="preserve">Propostas SICONV 2018 – </t>
    </r>
    <r>
      <rPr>
        <b/>
        <i/>
        <u/>
        <sz val="11"/>
        <rFont val="Calibri"/>
        <family val="2"/>
      </rPr>
      <t>Situação</t>
    </r>
  </si>
  <si>
    <t>Reforma UBS-Vale do Caí</t>
  </si>
  <si>
    <t>2017/2018</t>
  </si>
  <si>
    <t>854554/2017</t>
  </si>
  <si>
    <t>Prestação de contas Aprovada 16/02/2018</t>
  </si>
  <si>
    <t>TP 002/2018</t>
  </si>
  <si>
    <t>TP 003/2018</t>
  </si>
  <si>
    <t>11898805000/1150-01</t>
  </si>
  <si>
    <t>TP nº 025/2017</t>
  </si>
  <si>
    <t>TP nº 026/2017</t>
  </si>
  <si>
    <t>Prestação de Contas enviada p/ Análise</t>
  </si>
  <si>
    <t>Prazo de vigencia Prorrogado 13/03/2018</t>
  </si>
  <si>
    <t>Com início de obra - 1ª parcela paga R$ 15.453,00</t>
  </si>
  <si>
    <t>Aguardando TA p/ efetuar o pagamento</t>
  </si>
  <si>
    <t xml:space="preserve">50% do valor de OGU aplicado - Com  início de obra </t>
  </si>
  <si>
    <t>Com início de obra - 1ª parcela paga R$ 81.600,00</t>
  </si>
  <si>
    <t>Com início de obra - 1ª parcela paga R$ 28.590,00</t>
  </si>
  <si>
    <t>Com início de obra - 1ª parcela paga R$ 20.280,00</t>
  </si>
  <si>
    <t>Aguardando pedido de averbação na matrícula</t>
  </si>
  <si>
    <t>36000.1722992/01-800</t>
  </si>
  <si>
    <t>Luiz Carlos Heinze</t>
  </si>
  <si>
    <t xml:space="preserve">Pompeu </t>
  </si>
  <si>
    <t>Pav. Ninho da Águias(3ª fase)</t>
  </si>
  <si>
    <t>Pav. Av das Araucárias</t>
  </si>
  <si>
    <t>Pav.Rua da Pedreira</t>
  </si>
  <si>
    <t>Contrato Caixa</t>
  </si>
  <si>
    <t>Veículo  p/ CRAS</t>
  </si>
  <si>
    <t xml:space="preserve">                                                                                                                                                                                                                                                                                                                                                                                                                                                                                                                  </t>
  </si>
  <si>
    <t>031028/2018</t>
  </si>
  <si>
    <t>031719/2018</t>
  </si>
  <si>
    <t>031171/2018</t>
  </si>
  <si>
    <t>031046/2018</t>
  </si>
  <si>
    <t xml:space="preserve">Documentos da Licitação APTO </t>
  </si>
  <si>
    <t>Documentos da Licitação APTO, Valor liberado 195.000,00</t>
  </si>
  <si>
    <t>Pagamento 11/12/2017</t>
  </si>
  <si>
    <t>Pagamento efetuado/aguardando complemetação PT</t>
  </si>
  <si>
    <t>11898.8050001/18--07</t>
  </si>
  <si>
    <t>1053663-59/2018</t>
  </si>
  <si>
    <t>867654/2018</t>
  </si>
  <si>
    <t>20/0/2018</t>
  </si>
  <si>
    <t>Solicitado prorrogação de prazo para 20/11/2018</t>
  </si>
  <si>
    <t>Proposta Paga</t>
  </si>
  <si>
    <t xml:space="preserve"> Prestação de contas Aprovada pela Caixa 04/06/18</t>
  </si>
  <si>
    <t>1055010-39/2018</t>
  </si>
  <si>
    <t>869903/2018</t>
  </si>
  <si>
    <t>044/2018</t>
  </si>
  <si>
    <t>043/2018</t>
  </si>
  <si>
    <t>042/2018</t>
  </si>
  <si>
    <t>041/2018</t>
  </si>
  <si>
    <t>Pago dia 06/06/2018</t>
  </si>
  <si>
    <t>Proposta Aprovada encaminhado para pagamento</t>
  </si>
  <si>
    <t xml:space="preserve"> Prestação de contas Aprovada pela Caixa 07/06/18</t>
  </si>
  <si>
    <t>Pgt para a empresa efetuado 28/05/2018-aguardando liberação 2ª parcela</t>
  </si>
  <si>
    <t>Clausula Suspensiva/Empenhada</t>
  </si>
  <si>
    <t>871127/2018</t>
  </si>
  <si>
    <t>1054841-43/2018</t>
  </si>
  <si>
    <t>Aguardandobaixa matricula CEI</t>
  </si>
  <si>
    <t>Emenda 25650007</t>
  </si>
  <si>
    <t>36000.2060672/01-800</t>
  </si>
  <si>
    <t xml:space="preserve">Proposta Aprovada </t>
  </si>
  <si>
    <t>872463/2018</t>
  </si>
  <si>
    <t>1054846-51/2018</t>
  </si>
  <si>
    <t>Iniciando Prestação de Contas</t>
  </si>
  <si>
    <t>Aguardando depósito</t>
  </si>
  <si>
    <t>2014/2015</t>
  </si>
  <si>
    <t>Valor Depositado/Aguardando orçamentos</t>
  </si>
  <si>
    <t>081/2018</t>
  </si>
  <si>
    <t>Efetuado o 1º pgt p/ a empresa</t>
  </si>
  <si>
    <t>Aguardando p/ licitar</t>
  </si>
  <si>
    <t>Aguardando deposito da 1ª parcela</t>
  </si>
  <si>
    <t>Efetuado 1º pgt p/ empresa</t>
  </si>
  <si>
    <t xml:space="preserve">Pgt da 2ª parcela  efetuado </t>
  </si>
  <si>
    <t>Em análise para pgt da 2ª parcela</t>
  </si>
  <si>
    <t>Solicitado prorrogação de prazo/Aguardando liberação da 2ª parcela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</si>
</sst>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R$&quot;\ #,##0.00;[Red]\-&quot;R$&quot;\ #,##0.00"/>
    <numFmt numFmtId="165" formatCode="_-* #,##0.00_-;\-* #,##0.00_-;_-* &quot;-&quot;??_-;_-@_-"/>
    <numFmt numFmtId="166" formatCode="_(&quot;R$&quot;* #,##0.00_);_(&quot;R$&quot;* \(#,##0.00\);_(&quot;R$&quot;* &quot;-&quot;??_);_(@_)"/>
    <numFmt numFmtId="167" formatCode="&quot;R$&quot;\ #,##0.00"/>
    <numFmt numFmtId="168" formatCode="_-* #,##0_-;\-* #,##0_-;_-* &quot;-&quot;??_-;_-@_-"/>
    <numFmt numFmtId="169" formatCode="0.00000E+00"/>
  </numFmts>
  <fonts count="76" x14ac:knownFonts="1">
    <font>
      <sz val="10"/>
      <name val="Arial"/>
    </font>
    <font>
      <sz val="10"/>
      <name val="Arial"/>
      <family val="2"/>
    </font>
    <font>
      <sz val="11"/>
      <name val="Calibri"/>
      <family val="2"/>
    </font>
    <font>
      <b/>
      <i/>
      <sz val="11"/>
      <name val="Calibri"/>
      <family val="2"/>
    </font>
    <font>
      <b/>
      <i/>
      <u/>
      <sz val="11"/>
      <name val="Calibri"/>
      <family val="2"/>
    </font>
    <font>
      <b/>
      <sz val="10"/>
      <name val="Calibri"/>
      <family val="2"/>
    </font>
    <font>
      <b/>
      <sz val="10"/>
      <name val="Arial"/>
      <family val="2"/>
    </font>
    <font>
      <b/>
      <sz val="11"/>
      <color rgb="FFFF0000"/>
      <name val="Calibri"/>
      <family val="2"/>
    </font>
    <font>
      <b/>
      <sz val="10"/>
      <color rgb="FFFF0000"/>
      <name val="Arial"/>
      <family val="2"/>
    </font>
    <font>
      <sz val="10"/>
      <color rgb="FFFF0000"/>
      <name val="Arial"/>
      <family val="2"/>
    </font>
    <font>
      <b/>
      <i/>
      <sz val="11"/>
      <color rgb="FFFF0000"/>
      <name val="Calibri"/>
      <family val="2"/>
    </font>
    <font>
      <b/>
      <sz val="11"/>
      <color rgb="FF00B050"/>
      <name val="Calibri"/>
      <family val="2"/>
    </font>
    <font>
      <b/>
      <sz val="10"/>
      <color rgb="FF00B050"/>
      <name val="Arial"/>
      <family val="2"/>
    </font>
    <font>
      <b/>
      <sz val="10"/>
      <color theme="4" tint="-0.249977111117893"/>
      <name val="Arial"/>
      <family val="2"/>
    </font>
    <font>
      <sz val="10"/>
      <name val="Arial"/>
      <family val="2"/>
    </font>
    <font>
      <u/>
      <sz val="11"/>
      <color theme="10"/>
      <name val="Calibri"/>
      <family val="2"/>
      <scheme val="minor"/>
    </font>
    <font>
      <sz val="11"/>
      <name val="Calibri"/>
      <family val="2"/>
      <scheme val="minor"/>
    </font>
    <font>
      <sz val="11"/>
      <color theme="8" tint="-0.249977111117893"/>
      <name val="Calibri"/>
      <family val="2"/>
      <scheme val="minor"/>
    </font>
    <font>
      <u/>
      <sz val="11"/>
      <name val="Calibri"/>
      <family val="2"/>
      <scheme val="minor"/>
    </font>
    <font>
      <sz val="11"/>
      <color rgb="FF0070C0"/>
      <name val="Calibri"/>
      <family val="2"/>
      <scheme val="minor"/>
    </font>
    <font>
      <sz val="10"/>
      <color rgb="FF0000FF"/>
      <name val="Arial"/>
      <family val="2"/>
    </font>
    <font>
      <sz val="11"/>
      <color rgb="FF002060"/>
      <name val="Calibri"/>
      <family val="2"/>
      <scheme val="minor"/>
    </font>
    <font>
      <b/>
      <sz val="9"/>
      <name val="Times New Roman"/>
      <family val="1"/>
    </font>
    <font>
      <sz val="10"/>
      <color rgb="FF00B050"/>
      <name val="Arial"/>
      <family val="2"/>
    </font>
    <font>
      <b/>
      <sz val="11"/>
      <name val="Calibri"/>
      <family val="2"/>
    </font>
    <font>
      <b/>
      <sz val="10"/>
      <color rgb="FFFF0000"/>
      <name val="Calibri"/>
      <family val="2"/>
    </font>
    <font>
      <sz val="9"/>
      <name val="Times New Roman"/>
      <family val="1"/>
    </font>
    <font>
      <b/>
      <sz val="9"/>
      <name val="Arial"/>
      <family val="2"/>
    </font>
    <font>
      <sz val="9"/>
      <name val="Calibri"/>
      <family val="2"/>
    </font>
    <font>
      <sz val="9"/>
      <color rgb="FF000000"/>
      <name val="Calibri"/>
      <family val="2"/>
    </font>
    <font>
      <b/>
      <sz val="9"/>
      <name val="Calibri"/>
      <family val="2"/>
    </font>
    <font>
      <b/>
      <sz val="9"/>
      <color rgb="FF000000"/>
      <name val="Calibri"/>
      <family val="2"/>
    </font>
    <font>
      <b/>
      <i/>
      <sz val="9"/>
      <name val="Calibri"/>
      <family val="2"/>
    </font>
    <font>
      <sz val="9"/>
      <name val="Arial"/>
      <family val="2"/>
    </font>
    <font>
      <b/>
      <sz val="9"/>
      <color rgb="FFFF0000"/>
      <name val="Calibri"/>
      <family val="2"/>
    </font>
    <font>
      <b/>
      <sz val="11"/>
      <color rgb="FFFF0000"/>
      <name val="Arial"/>
      <family val="2"/>
    </font>
    <font>
      <sz val="9"/>
      <color rgb="FFFF0000"/>
      <name val="Calibri"/>
      <family val="2"/>
    </font>
    <font>
      <b/>
      <sz val="11"/>
      <color rgb="FF00B050"/>
      <name val="Calibri"/>
      <family val="2"/>
      <scheme val="minor"/>
    </font>
    <font>
      <b/>
      <sz val="9"/>
      <color theme="1"/>
      <name val="Arial"/>
      <family val="2"/>
    </font>
    <font>
      <sz val="9"/>
      <color theme="1"/>
      <name val="Arial"/>
      <family val="2"/>
    </font>
    <font>
      <b/>
      <sz val="9"/>
      <color rgb="FFFF0000"/>
      <name val="Calibri"/>
      <family val="2"/>
      <scheme val="minor"/>
    </font>
    <font>
      <sz val="10"/>
      <color rgb="FF0070C0"/>
      <name val="Arial"/>
      <family val="2"/>
    </font>
    <font>
      <b/>
      <sz val="10"/>
      <name val="Calibri"/>
      <family val="2"/>
      <scheme val="minor"/>
    </font>
    <font>
      <b/>
      <sz val="10"/>
      <color rgb="FF0070C0"/>
      <name val="Calibri"/>
      <family val="2"/>
      <scheme val="minor"/>
    </font>
    <font>
      <b/>
      <sz val="10"/>
      <color rgb="FF0070C0"/>
      <name val="Arial"/>
      <family val="2"/>
    </font>
    <font>
      <sz val="10"/>
      <name val="Calibri"/>
      <family val="2"/>
    </font>
    <font>
      <b/>
      <sz val="12"/>
      <name val="Calibri"/>
      <family val="2"/>
      <scheme val="minor"/>
    </font>
    <font>
      <sz val="10"/>
      <name val="Arial"/>
      <family val="2"/>
    </font>
    <font>
      <i/>
      <sz val="11"/>
      <name val="Calibri"/>
      <family val="2"/>
    </font>
    <font>
      <b/>
      <sz val="11"/>
      <name val="Arial"/>
      <family val="2"/>
    </font>
    <font>
      <sz val="11"/>
      <name val="Arial"/>
      <family val="2"/>
    </font>
    <font>
      <b/>
      <sz val="12"/>
      <name val="Arial"/>
      <family val="2"/>
    </font>
    <font>
      <sz val="12"/>
      <name val="Calibri"/>
      <family val="2"/>
    </font>
    <font>
      <i/>
      <sz val="12"/>
      <name val="Calibri"/>
      <family val="2"/>
    </font>
    <font>
      <b/>
      <sz val="12"/>
      <name val="Calibri"/>
      <family val="2"/>
    </font>
    <font>
      <sz val="12"/>
      <name val="Arial"/>
      <family val="2"/>
    </font>
    <font>
      <b/>
      <sz val="11"/>
      <color theme="1"/>
      <name val="Calibri"/>
      <family val="2"/>
    </font>
    <font>
      <b/>
      <sz val="10"/>
      <color theme="1"/>
      <name val="Calibri"/>
      <family val="2"/>
    </font>
    <font>
      <b/>
      <i/>
      <sz val="11"/>
      <color theme="1"/>
      <name val="Calibri"/>
      <family val="2"/>
    </font>
    <font>
      <b/>
      <i/>
      <sz val="10"/>
      <name val="Calibri"/>
      <family val="2"/>
    </font>
    <font>
      <b/>
      <i/>
      <u/>
      <sz val="11"/>
      <color rgb="FFFF0000"/>
      <name val="Calibri"/>
      <family val="2"/>
    </font>
    <font>
      <b/>
      <sz val="12"/>
      <color theme="1"/>
      <name val="Calibri"/>
      <family val="2"/>
    </font>
    <font>
      <b/>
      <i/>
      <sz val="12"/>
      <name val="Calibri"/>
      <family val="2"/>
    </font>
    <font>
      <sz val="11"/>
      <color rgb="FFFF0000"/>
      <name val="Calibri"/>
      <family val="2"/>
    </font>
    <font>
      <b/>
      <sz val="11"/>
      <color theme="1"/>
      <name val="Calibri"/>
      <family val="2"/>
      <scheme val="minor"/>
    </font>
    <font>
      <sz val="10"/>
      <color theme="1"/>
      <name val="Calibri"/>
      <family val="2"/>
      <scheme val="minor"/>
    </font>
    <font>
      <sz val="18"/>
      <color rgb="FFFF0000"/>
      <name val="Arial"/>
      <family val="2"/>
    </font>
    <font>
      <b/>
      <sz val="10"/>
      <color rgb="FF7030A0"/>
      <name val="Arial"/>
      <family val="2"/>
    </font>
    <font>
      <b/>
      <sz val="16"/>
      <name val="Calibri"/>
      <family val="2"/>
    </font>
    <font>
      <sz val="11"/>
      <color rgb="FF7030A0"/>
      <name val="Calibri"/>
      <family val="2"/>
      <scheme val="minor"/>
    </font>
    <font>
      <b/>
      <sz val="16"/>
      <color theme="1"/>
      <name val="Calibri"/>
      <family val="2"/>
    </font>
    <font>
      <b/>
      <sz val="10"/>
      <color theme="1"/>
      <name val="Calibri"/>
      <family val="2"/>
      <scheme val="minor"/>
    </font>
    <font>
      <sz val="11"/>
      <color rgb="FF362B36"/>
      <name val="Calibri"/>
      <family val="2"/>
    </font>
    <font>
      <b/>
      <sz val="11"/>
      <color rgb="FF362B36"/>
      <name val="Calibri"/>
      <family val="2"/>
    </font>
    <font>
      <b/>
      <i/>
      <sz val="11"/>
      <color rgb="FF362B36"/>
      <name val="Calibri"/>
      <family val="2"/>
    </font>
    <font>
      <b/>
      <sz val="12"/>
      <color rgb="FFFF0000"/>
      <name val="Calibri"/>
      <family val="2"/>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E3A5CD"/>
        <bgColor indexed="64"/>
      </patternFill>
    </fill>
    <fill>
      <patternFill patternType="solid">
        <fgColor rgb="FF66CCFF"/>
        <bgColor indexed="64"/>
      </patternFill>
    </fill>
    <fill>
      <patternFill patternType="solid">
        <fgColor theme="9" tint="0.59999389629810485"/>
        <bgColor indexed="64"/>
      </patternFill>
    </fill>
    <fill>
      <patternFill patternType="solid">
        <fgColor theme="2" tint="-9.9978637043366805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rgb="FF000000"/>
      </top>
      <bottom/>
      <diagonal/>
    </border>
    <border>
      <left style="medium">
        <color indexed="64"/>
      </left>
      <right style="medium">
        <color indexed="64"/>
      </right>
      <top/>
      <bottom style="medium">
        <color rgb="FF000000"/>
      </bottom>
      <diagonal/>
    </border>
    <border>
      <left/>
      <right/>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rgb="FF000000"/>
      </bottom>
      <diagonal/>
    </border>
    <border>
      <left style="medium">
        <color theme="1"/>
      </left>
      <right style="medium">
        <color theme="1"/>
      </right>
      <top style="medium">
        <color theme="1"/>
      </top>
      <bottom style="medium">
        <color theme="1"/>
      </bottom>
      <diagonal/>
    </border>
    <border>
      <left style="medium">
        <color rgb="FF000000"/>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rgb="FF000000"/>
      </left>
      <right style="medium">
        <color indexed="64"/>
      </right>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rgb="FF000000"/>
      </right>
      <top/>
      <bottom style="medium">
        <color indexed="64"/>
      </bottom>
      <diagonal/>
    </border>
    <border>
      <left style="medium">
        <color theme="1"/>
      </left>
      <right style="medium">
        <color theme="1"/>
      </right>
      <top style="medium">
        <color theme="1"/>
      </top>
      <bottom style="medium">
        <color indexed="64"/>
      </bottom>
      <diagonal/>
    </border>
    <border>
      <left style="medium">
        <color indexed="64"/>
      </left>
      <right style="medium">
        <color rgb="FF000000"/>
      </right>
      <top style="medium">
        <color indexed="64"/>
      </top>
      <bottom style="medium">
        <color indexed="64"/>
      </bottom>
      <diagonal/>
    </border>
    <border>
      <left/>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style="medium">
        <color rgb="FF000000"/>
      </bottom>
      <diagonal/>
    </border>
    <border>
      <left/>
      <right style="thin">
        <color indexed="64"/>
      </right>
      <top/>
      <bottom style="medium">
        <color rgb="FF000000"/>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style="medium">
        <color indexed="64"/>
      </bottom>
      <diagonal/>
    </border>
    <border>
      <left style="medium">
        <color rgb="FF000000"/>
      </left>
      <right style="thin">
        <color indexed="64"/>
      </right>
      <top style="medium">
        <color rgb="FF000000"/>
      </top>
      <bottom style="medium">
        <color rgb="FF000000"/>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rgb="FF000000"/>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theme="1"/>
      </left>
      <right style="medium">
        <color theme="1"/>
      </right>
      <top style="medium">
        <color theme="1"/>
      </top>
      <bottom/>
      <diagonal/>
    </border>
    <border>
      <left style="medium">
        <color rgb="FF000000"/>
      </left>
      <right style="medium">
        <color indexed="64"/>
      </right>
      <top/>
      <bottom/>
      <diagonal/>
    </border>
    <border>
      <left style="medium">
        <color rgb="FF000000"/>
      </left>
      <right style="medium">
        <color rgb="FF000000"/>
      </right>
      <top style="thin">
        <color indexed="64"/>
      </top>
      <bottom style="thin">
        <color indexed="64"/>
      </bottom>
      <diagonal/>
    </border>
    <border>
      <left style="thin">
        <color indexed="64"/>
      </left>
      <right style="medium">
        <color rgb="FF000000"/>
      </right>
      <top style="medium">
        <color rgb="FF000000"/>
      </top>
      <bottom style="medium">
        <color rgb="FF000000"/>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top style="thin">
        <color indexed="64"/>
      </top>
      <bottom/>
      <diagonal/>
    </border>
    <border>
      <left/>
      <right/>
      <top style="thin">
        <color indexed="64"/>
      </top>
      <bottom/>
      <diagonal/>
    </border>
    <border>
      <left style="medium">
        <color rgb="FF000000"/>
      </left>
      <right style="medium">
        <color rgb="FF000000"/>
      </right>
      <top/>
      <bottom style="thin">
        <color indexed="64"/>
      </bottom>
      <diagonal/>
    </border>
    <border>
      <left/>
      <right/>
      <top style="medium">
        <color indexed="64"/>
      </top>
      <bottom/>
      <diagonal/>
    </border>
    <border>
      <left style="medium">
        <color rgb="FF000000"/>
      </left>
      <right style="medium">
        <color indexed="64"/>
      </right>
      <top style="thin">
        <color indexed="64"/>
      </top>
      <bottom style="thin">
        <color indexed="64"/>
      </bottom>
      <diagonal/>
    </border>
  </borders>
  <cellStyleXfs count="5">
    <xf numFmtId="0" fontId="0" fillId="0" borderId="0"/>
    <xf numFmtId="166" fontId="1"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xf numFmtId="9" fontId="47" fillId="0" borderId="0" applyFont="0" applyFill="0" applyBorder="0" applyAlignment="0" applyProtection="0"/>
  </cellStyleXfs>
  <cellXfs count="709">
    <xf numFmtId="0" fontId="0" fillId="0" borderId="0" xfId="0"/>
    <xf numFmtId="0" fontId="2" fillId="0" borderId="0" xfId="0" applyFont="1" applyAlignment="1">
      <alignment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Alignment="1">
      <alignment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8" fillId="0" borderId="0" xfId="0" applyFont="1"/>
    <xf numFmtId="0" fontId="9" fillId="0" borderId="0" xfId="0" applyFont="1"/>
    <xf numFmtId="0" fontId="12" fillId="0" borderId="0" xfId="0" applyFont="1"/>
    <xf numFmtId="167" fontId="11" fillId="0" borderId="8" xfId="1"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0" xfId="0" applyFont="1" applyFill="1"/>
    <xf numFmtId="0" fontId="0" fillId="0" borderId="2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8" fontId="0" fillId="0" borderId="15" xfId="2" applyNumberFormat="1" applyFont="1" applyBorder="1" applyAlignment="1">
      <alignment horizontal="center"/>
    </xf>
    <xf numFmtId="0" fontId="15" fillId="0" borderId="15" xfId="3" applyBorder="1" applyAlignment="1">
      <alignment horizontal="center"/>
    </xf>
    <xf numFmtId="0" fontId="16" fillId="0" borderId="15" xfId="3" applyFont="1" applyBorder="1" applyAlignment="1">
      <alignment horizontal="center"/>
    </xf>
    <xf numFmtId="0" fontId="0" fillId="0" borderId="28" xfId="0" applyBorder="1" applyAlignment="1">
      <alignment horizontal="left"/>
    </xf>
    <xf numFmtId="0" fontId="0" fillId="0" borderId="27" xfId="0" applyBorder="1"/>
    <xf numFmtId="0" fontId="0" fillId="0" borderId="15" xfId="0" applyBorder="1" applyAlignment="1">
      <alignment horizontal="left"/>
    </xf>
    <xf numFmtId="0" fontId="0" fillId="0" borderId="17" xfId="0" applyBorder="1" applyAlignment="1">
      <alignment horizontal="center"/>
    </xf>
    <xf numFmtId="0" fontId="16" fillId="0" borderId="1" xfId="0" applyFont="1" applyBorder="1" applyAlignment="1">
      <alignment horizontal="center"/>
    </xf>
    <xf numFmtId="168" fontId="0" fillId="0" borderId="1" xfId="2" applyNumberFormat="1" applyFont="1" applyBorder="1" applyAlignment="1">
      <alignment horizontal="center"/>
    </xf>
    <xf numFmtId="0" fontId="0" fillId="0" borderId="1" xfId="0" applyBorder="1" applyAlignment="1">
      <alignment horizontal="center"/>
    </xf>
    <xf numFmtId="0" fontId="15" fillId="0" borderId="1" xfId="3" applyBorder="1" applyAlignment="1">
      <alignment horizontal="center"/>
    </xf>
    <xf numFmtId="0" fontId="16" fillId="0" borderId="1" xfId="3" applyFont="1" applyBorder="1" applyAlignment="1">
      <alignment horizontal="center"/>
    </xf>
    <xf numFmtId="0" fontId="0" fillId="0" borderId="29" xfId="0" applyBorder="1" applyAlignment="1">
      <alignment horizontal="left"/>
    </xf>
    <xf numFmtId="0" fontId="0" fillId="0" borderId="1" xfId="0" applyBorder="1"/>
    <xf numFmtId="0" fontId="17" fillId="0" borderId="18" xfId="0" applyFont="1" applyBorder="1" applyAlignment="1">
      <alignment horizontal="left"/>
    </xf>
    <xf numFmtId="0" fontId="0" fillId="0" borderId="18" xfId="0" applyBorder="1" applyAlignment="1">
      <alignment horizontal="left"/>
    </xf>
    <xf numFmtId="0" fontId="0" fillId="0" borderId="1" xfId="0" applyFill="1" applyBorder="1" applyAlignment="1">
      <alignment horizontal="left"/>
    </xf>
    <xf numFmtId="0" fontId="0" fillId="0" borderId="1" xfId="0" applyBorder="1" applyAlignment="1">
      <alignment horizontal="left"/>
    </xf>
    <xf numFmtId="0" fontId="15" fillId="0" borderId="1" xfId="3" applyBorder="1" applyAlignment="1">
      <alignment horizontal="left"/>
    </xf>
    <xf numFmtId="3" fontId="0" fillId="0" borderId="1" xfId="0" applyNumberFormat="1" applyBorder="1" applyAlignment="1">
      <alignment horizontal="center"/>
    </xf>
    <xf numFmtId="0" fontId="15" fillId="0" borderId="18" xfId="3" applyBorder="1" applyAlignment="1">
      <alignment horizontal="left"/>
    </xf>
    <xf numFmtId="0" fontId="19" fillId="0" borderId="18" xfId="0" applyFont="1" applyBorder="1" applyAlignment="1">
      <alignment horizontal="left"/>
    </xf>
    <xf numFmtId="0" fontId="1" fillId="0" borderId="0" xfId="0" applyFont="1" applyBorder="1" applyAlignment="1">
      <alignment horizontal="left"/>
    </xf>
    <xf numFmtId="0" fontId="20" fillId="0" borderId="30" xfId="0" applyFont="1" applyBorder="1" applyAlignment="1">
      <alignment horizontal="left"/>
    </xf>
    <xf numFmtId="0" fontId="15" fillId="0" borderId="30" xfId="3" applyFill="1" applyBorder="1" applyAlignment="1">
      <alignment horizontal="left"/>
    </xf>
    <xf numFmtId="0" fontId="16" fillId="0" borderId="1" xfId="0" applyFont="1" applyBorder="1" applyAlignment="1">
      <alignment horizontal="left"/>
    </xf>
    <xf numFmtId="0" fontId="0" fillId="0" borderId="19" xfId="0" applyBorder="1" applyAlignment="1">
      <alignment horizontal="center"/>
    </xf>
    <xf numFmtId="0" fontId="0" fillId="0" borderId="20" xfId="0" applyBorder="1" applyAlignment="1">
      <alignment horizontal="center"/>
    </xf>
    <xf numFmtId="168" fontId="0" fillId="0" borderId="20" xfId="2" applyNumberFormat="1" applyFont="1" applyBorder="1" applyAlignment="1">
      <alignment horizontal="center"/>
    </xf>
    <xf numFmtId="0" fontId="0" fillId="0" borderId="31" xfId="0" applyBorder="1" applyAlignment="1">
      <alignment horizontal="left"/>
    </xf>
    <xf numFmtId="0" fontId="0" fillId="0" borderId="25" xfId="0" applyBorder="1" applyAlignment="1">
      <alignment horizontal="center"/>
    </xf>
    <xf numFmtId="0" fontId="0" fillId="0" borderId="34" xfId="0"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3" fontId="0" fillId="0" borderId="15" xfId="0" applyNumberFormat="1" applyBorder="1" applyAlignment="1">
      <alignment horizontal="center"/>
    </xf>
    <xf numFmtId="0" fontId="0" fillId="0" borderId="28" xfId="0" applyBorder="1" applyAlignment="1">
      <alignment horizontal="center"/>
    </xf>
    <xf numFmtId="0" fontId="0" fillId="0" borderId="15" xfId="0" applyBorder="1"/>
    <xf numFmtId="0" fontId="15" fillId="0" borderId="16" xfId="3" applyBorder="1"/>
    <xf numFmtId="0" fontId="0" fillId="0" borderId="17" xfId="0" applyFill="1" applyBorder="1" applyAlignment="1">
      <alignment horizontal="center"/>
    </xf>
    <xf numFmtId="0" fontId="0" fillId="0" borderId="1" xfId="0" applyFill="1" applyBorder="1" applyAlignment="1">
      <alignment horizontal="center"/>
    </xf>
    <xf numFmtId="0" fontId="0" fillId="0" borderId="29" xfId="0" applyBorder="1" applyAlignment="1">
      <alignment horizontal="center"/>
    </xf>
    <xf numFmtId="0" fontId="15" fillId="0" borderId="18" xfId="3" applyBorder="1"/>
    <xf numFmtId="3" fontId="0" fillId="0" borderId="20" xfId="0" applyNumberFormat="1" applyBorder="1" applyAlignment="1">
      <alignment horizontal="center"/>
    </xf>
    <xf numFmtId="0" fontId="15" fillId="0" borderId="20" xfId="3" applyBorder="1" applyAlignment="1">
      <alignment horizontal="center"/>
    </xf>
    <xf numFmtId="0" fontId="0" fillId="0" borderId="31" xfId="0" applyBorder="1" applyAlignment="1">
      <alignment horizontal="center"/>
    </xf>
    <xf numFmtId="0" fontId="0" fillId="0" borderId="20" xfId="0" applyBorder="1"/>
    <xf numFmtId="0" fontId="15" fillId="0" borderId="21" xfId="3" applyBorder="1"/>
    <xf numFmtId="0" fontId="22" fillId="0" borderId="0" xfId="0" applyFont="1" applyAlignment="1"/>
    <xf numFmtId="0" fontId="23" fillId="0" borderId="0" xfId="0" applyFont="1" applyFill="1"/>
    <xf numFmtId="0" fontId="1" fillId="0" borderId="0" xfId="0" applyFont="1"/>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3" fillId="0" borderId="0" xfId="0" applyFont="1"/>
    <xf numFmtId="0" fontId="24" fillId="0" borderId="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3"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Border="1" applyAlignment="1">
      <alignment horizontal="center" vertical="center"/>
    </xf>
    <xf numFmtId="0" fontId="1" fillId="0" borderId="0" xfId="0" applyFont="1" applyFill="1" applyBorder="1"/>
    <xf numFmtId="0" fontId="5" fillId="0" borderId="4" xfId="0" applyFont="1" applyBorder="1" applyAlignment="1">
      <alignment horizontal="center" vertical="center" wrapText="1"/>
    </xf>
    <xf numFmtId="0" fontId="9" fillId="0" borderId="0" xfId="0" applyFont="1" applyFill="1"/>
    <xf numFmtId="0" fontId="8" fillId="0" borderId="0" xfId="0" applyFont="1" applyFill="1"/>
    <xf numFmtId="0" fontId="25" fillId="0" borderId="0" xfId="0" applyFont="1" applyFill="1"/>
    <xf numFmtId="167" fontId="6" fillId="0" borderId="0" xfId="0" applyNumberFormat="1" applyFont="1" applyBorder="1" applyAlignment="1">
      <alignment horizontal="center"/>
    </xf>
    <xf numFmtId="167" fontId="6" fillId="0" borderId="0" xfId="0" applyNumberFormat="1" applyFont="1" applyBorder="1"/>
    <xf numFmtId="14" fontId="27" fillId="0" borderId="9" xfId="0" applyNumberFormat="1" applyFont="1" applyBorder="1" applyAlignment="1">
      <alignment horizontal="center"/>
    </xf>
    <xf numFmtId="0" fontId="28" fillId="0" borderId="35" xfId="0" applyFont="1" applyBorder="1" applyAlignment="1">
      <alignment wrapText="1"/>
    </xf>
    <xf numFmtId="0" fontId="29" fillId="0" borderId="34" xfId="0" applyFont="1" applyBorder="1" applyAlignment="1"/>
    <xf numFmtId="0" fontId="28" fillId="0" borderId="37" xfId="0" applyFont="1" applyBorder="1" applyAlignment="1">
      <alignment wrapText="1"/>
    </xf>
    <xf numFmtId="0" fontId="29" fillId="0" borderId="32" xfId="0" applyFont="1" applyBorder="1" applyAlignment="1"/>
    <xf numFmtId="0" fontId="30" fillId="0" borderId="4" xfId="0" applyFont="1" applyBorder="1" applyAlignment="1">
      <alignment wrapText="1"/>
    </xf>
    <xf numFmtId="0" fontId="30" fillId="0" borderId="7" xfId="0" applyFont="1" applyBorder="1" applyAlignment="1">
      <alignment wrapText="1"/>
    </xf>
    <xf numFmtId="0" fontId="30" fillId="0" borderId="37" xfId="0" applyFont="1" applyBorder="1" applyAlignment="1">
      <alignment wrapText="1"/>
    </xf>
    <xf numFmtId="0" fontId="30" fillId="0" borderId="23" xfId="0" applyFont="1" applyBorder="1" applyAlignment="1">
      <alignment wrapText="1"/>
    </xf>
    <xf numFmtId="0" fontId="31" fillId="0" borderId="32" xfId="0" applyFont="1" applyBorder="1" applyAlignment="1"/>
    <xf numFmtId="164" fontId="32" fillId="0" borderId="32" xfId="0" applyNumberFormat="1" applyFont="1" applyBorder="1" applyAlignment="1">
      <alignment wrapText="1"/>
    </xf>
    <xf numFmtId="164" fontId="30" fillId="0" borderId="7" xfId="0" applyNumberFormat="1" applyFont="1" applyBorder="1" applyAlignment="1">
      <alignment wrapText="1"/>
    </xf>
    <xf numFmtId="0" fontId="30" fillId="0" borderId="0" xfId="0" applyFont="1" applyAlignment="1">
      <alignment wrapText="1"/>
    </xf>
    <xf numFmtId="164" fontId="32" fillId="0" borderId="7" xfId="0" applyNumberFormat="1" applyFont="1" applyBorder="1" applyAlignment="1">
      <alignment wrapText="1"/>
    </xf>
    <xf numFmtId="0" fontId="30" fillId="0" borderId="9" xfId="0" applyFont="1" applyBorder="1" applyAlignment="1">
      <alignment wrapText="1"/>
    </xf>
    <xf numFmtId="164" fontId="30" fillId="0" borderId="32" xfId="0" applyNumberFormat="1" applyFont="1" applyBorder="1" applyAlignment="1"/>
    <xf numFmtId="0" fontId="30" fillId="0" borderId="32" xfId="0" applyFont="1" applyBorder="1" applyAlignment="1"/>
    <xf numFmtId="0" fontId="30" fillId="0" borderId="7" xfId="0" applyFont="1" applyBorder="1" applyAlignment="1"/>
    <xf numFmtId="164" fontId="31" fillId="0" borderId="32" xfId="0" applyNumberFormat="1" applyFont="1" applyBorder="1" applyAlignment="1"/>
    <xf numFmtId="0" fontId="31" fillId="0" borderId="23" xfId="0" applyFont="1" applyBorder="1" applyAlignment="1"/>
    <xf numFmtId="0" fontId="28" fillId="0" borderId="0" xfId="0" applyFont="1" applyAlignment="1"/>
    <xf numFmtId="164" fontId="22" fillId="0" borderId="23" xfId="0" applyNumberFormat="1" applyFont="1" applyBorder="1" applyAlignment="1"/>
    <xf numFmtId="0" fontId="33" fillId="0" borderId="0" xfId="0" applyFont="1" applyAlignment="1"/>
    <xf numFmtId="0" fontId="30" fillId="0" borderId="9" xfId="0" applyFont="1" applyFill="1" applyBorder="1" applyAlignment="1">
      <alignment horizontal="center" vertical="center" wrapText="1"/>
    </xf>
    <xf numFmtId="164" fontId="27" fillId="0" borderId="9" xfId="0" applyNumberFormat="1" applyFont="1" applyBorder="1" applyAlignment="1"/>
    <xf numFmtId="0" fontId="33" fillId="0" borderId="0" xfId="0" applyFont="1"/>
    <xf numFmtId="0" fontId="35" fillId="0" borderId="0" xfId="0" applyFont="1" applyFill="1"/>
    <xf numFmtId="164" fontId="30" fillId="0" borderId="7"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169" fontId="30" fillId="0" borderId="7" xfId="0" applyNumberFormat="1" applyFont="1" applyFill="1" applyBorder="1" applyAlignment="1">
      <alignment horizontal="center" vertical="center" wrapText="1"/>
    </xf>
    <xf numFmtId="0" fontId="30" fillId="0" borderId="37" xfId="0" applyFont="1" applyFill="1" applyBorder="1" applyAlignment="1">
      <alignment horizontal="center" vertical="center" wrapText="1"/>
    </xf>
    <xf numFmtId="164" fontId="32" fillId="0" borderId="7" xfId="0" applyNumberFormat="1" applyFont="1" applyFill="1" applyBorder="1" applyAlignment="1">
      <alignment horizontal="center" vertical="center" wrapText="1"/>
    </xf>
    <xf numFmtId="0" fontId="32" fillId="0" borderId="7" xfId="0" applyFont="1" applyFill="1" applyBorder="1" applyAlignment="1">
      <alignment horizontal="center" vertical="center" wrapText="1"/>
    </xf>
    <xf numFmtId="0" fontId="30" fillId="0" borderId="10" xfId="0" applyFont="1" applyFill="1" applyBorder="1" applyAlignment="1">
      <alignment horizontal="center" vertical="center" wrapText="1"/>
    </xf>
    <xf numFmtId="164" fontId="30" fillId="0" borderId="9" xfId="0" applyNumberFormat="1" applyFont="1" applyFill="1" applyBorder="1" applyAlignment="1">
      <alignment horizontal="center" vertical="center" wrapText="1"/>
    </xf>
    <xf numFmtId="0" fontId="30" fillId="0" borderId="8"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37" xfId="0" applyFont="1" applyFill="1" applyBorder="1" applyAlignment="1">
      <alignment horizontal="center" vertical="center" wrapText="1"/>
    </xf>
    <xf numFmtId="164" fontId="24" fillId="0" borderId="9" xfId="0" applyNumberFormat="1" applyFont="1" applyFill="1" applyBorder="1" applyAlignment="1">
      <alignment horizontal="center" vertical="center" wrapText="1"/>
    </xf>
    <xf numFmtId="164" fontId="32" fillId="0" borderId="9" xfId="0" applyNumberFormat="1"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164" fontId="32" fillId="0" borderId="37" xfId="0" applyNumberFormat="1" applyFont="1" applyFill="1" applyBorder="1" applyAlignment="1">
      <alignment horizontal="center" vertical="center" wrapText="1"/>
    </xf>
    <xf numFmtId="0" fontId="30" fillId="0" borderId="9" xfId="0" applyFont="1" applyBorder="1" applyAlignment="1">
      <alignment horizontal="center" vertical="center" wrapText="1"/>
    </xf>
    <xf numFmtId="169" fontId="30" fillId="0" borderId="10" xfId="0" applyNumberFormat="1" applyFont="1" applyFill="1" applyBorder="1" applyAlignment="1">
      <alignment horizontal="center" vertical="center" wrapText="1"/>
    </xf>
    <xf numFmtId="0" fontId="11" fillId="0" borderId="8" xfId="0" applyFont="1" applyBorder="1" applyAlignment="1">
      <alignment horizontal="center" vertical="center" wrapText="1"/>
    </xf>
    <xf numFmtId="14" fontId="11" fillId="0" borderId="8" xfId="0" applyNumberFormat="1" applyFont="1" applyBorder="1" applyAlignment="1">
      <alignment horizontal="center" vertical="center" wrapText="1"/>
    </xf>
    <xf numFmtId="0" fontId="34" fillId="0" borderId="7" xfId="0" applyFont="1" applyBorder="1" applyAlignment="1">
      <alignment wrapText="1"/>
    </xf>
    <xf numFmtId="0" fontId="34" fillId="0" borderId="4" xfId="0" applyFont="1" applyBorder="1" applyAlignment="1">
      <alignment wrapText="1"/>
    </xf>
    <xf numFmtId="0" fontId="34" fillId="0" borderId="37" xfId="0" applyFont="1" applyBorder="1" applyAlignment="1">
      <alignment wrapText="1"/>
    </xf>
    <xf numFmtId="0" fontId="34" fillId="0" borderId="23" xfId="0" applyFont="1" applyBorder="1" applyAlignment="1">
      <alignment wrapText="1"/>
    </xf>
    <xf numFmtId="0" fontId="34" fillId="0" borderId="32" xfId="0" applyFont="1" applyBorder="1" applyAlignment="1"/>
    <xf numFmtId="164" fontId="34" fillId="0" borderId="32" xfId="0" applyNumberFormat="1" applyFont="1" applyBorder="1" applyAlignment="1"/>
    <xf numFmtId="164" fontId="34" fillId="0" borderId="7" xfId="0" applyNumberFormat="1" applyFont="1" applyBorder="1" applyAlignment="1">
      <alignment wrapText="1"/>
    </xf>
    <xf numFmtId="0" fontId="34" fillId="0" borderId="23" xfId="0" applyFont="1" applyBorder="1" applyAlignment="1"/>
    <xf numFmtId="0" fontId="34" fillId="0" borderId="9" xfId="0" applyFont="1" applyFill="1" applyBorder="1" applyAlignment="1">
      <alignment horizontal="center" vertical="center" wrapText="1"/>
    </xf>
    <xf numFmtId="0" fontId="34" fillId="0" borderId="9" xfId="0" applyFont="1" applyBorder="1" applyAlignment="1"/>
    <xf numFmtId="166" fontId="34" fillId="0" borderId="9" xfId="1" applyFont="1" applyBorder="1" applyAlignment="1"/>
    <xf numFmtId="0" fontId="36" fillId="0" borderId="7" xfId="0" applyFont="1" applyFill="1" applyBorder="1" applyAlignment="1">
      <alignment horizontal="center" vertical="center" wrapText="1"/>
    </xf>
    <xf numFmtId="166" fontId="34" fillId="0" borderId="9" xfId="1" applyFont="1" applyFill="1" applyBorder="1" applyAlignment="1">
      <alignment horizontal="center" vertical="center" wrapText="1"/>
    </xf>
    <xf numFmtId="0" fontId="9" fillId="0" borderId="0" xfId="0" applyFont="1" applyBorder="1"/>
    <xf numFmtId="0" fontId="11" fillId="0" borderId="43" xfId="0" applyFont="1" applyBorder="1" applyAlignment="1">
      <alignment horizontal="center" vertical="center" wrapText="1"/>
    </xf>
    <xf numFmtId="0" fontId="38" fillId="0" borderId="1" xfId="0" applyFont="1" applyBorder="1" applyAlignment="1">
      <alignment horizontal="center"/>
    </xf>
    <xf numFmtId="0" fontId="38" fillId="0" borderId="1" xfId="0" applyFont="1" applyBorder="1"/>
    <xf numFmtId="0" fontId="39" fillId="0" borderId="1" xfId="0" applyFont="1" applyBorder="1"/>
    <xf numFmtId="164" fontId="39" fillId="0" borderId="1" xfId="0" applyNumberFormat="1" applyFont="1" applyBorder="1"/>
    <xf numFmtId="164" fontId="39" fillId="0" borderId="1" xfId="0" applyNumberFormat="1" applyFont="1" applyBorder="1" applyAlignment="1">
      <alignment horizontal="right"/>
    </xf>
    <xf numFmtId="0" fontId="33" fillId="0" borderId="1" xfId="0" applyFont="1" applyBorder="1" applyAlignment="1">
      <alignment wrapText="1"/>
    </xf>
    <xf numFmtId="164" fontId="33" fillId="0" borderId="1" xfId="0" applyNumberFormat="1" applyFont="1" applyBorder="1"/>
    <xf numFmtId="164" fontId="33" fillId="0" borderId="0" xfId="0" applyNumberFormat="1" applyFont="1"/>
    <xf numFmtId="0" fontId="39" fillId="0" borderId="1" xfId="0" applyFont="1" applyBorder="1" applyAlignment="1">
      <alignment wrapText="1"/>
    </xf>
    <xf numFmtId="0" fontId="39" fillId="0" borderId="1" xfId="0" applyFont="1" applyBorder="1" applyAlignment="1">
      <alignment vertical="top" wrapText="1"/>
    </xf>
    <xf numFmtId="0" fontId="39" fillId="0" borderId="27" xfId="0" applyFont="1" applyBorder="1"/>
    <xf numFmtId="164" fontId="30" fillId="0" borderId="0" xfId="0" applyNumberFormat="1" applyFont="1" applyFill="1" applyBorder="1" applyAlignment="1">
      <alignment wrapText="1"/>
    </xf>
    <xf numFmtId="164" fontId="40" fillId="0" borderId="0" xfId="0" applyNumberFormat="1" applyFont="1"/>
    <xf numFmtId="0" fontId="41" fillId="0" borderId="0" xfId="0" applyFont="1"/>
    <xf numFmtId="164" fontId="34" fillId="0" borderId="9" xfId="0" applyNumberFormat="1" applyFont="1" applyBorder="1" applyAlignment="1"/>
    <xf numFmtId="14" fontId="27" fillId="0" borderId="11" xfId="0" applyNumberFormat="1" applyFont="1" applyBorder="1" applyAlignment="1">
      <alignment horizontal="center"/>
    </xf>
    <xf numFmtId="164" fontId="34" fillId="0" borderId="46" xfId="0" applyNumberFormat="1" applyFont="1" applyBorder="1" applyAlignment="1"/>
    <xf numFmtId="0" fontId="1" fillId="0" borderId="9" xfId="0" applyFont="1" applyBorder="1"/>
    <xf numFmtId="164" fontId="30" fillId="0" borderId="9" xfId="0" applyNumberFormat="1" applyFont="1" applyBorder="1" applyAlignment="1"/>
    <xf numFmtId="164" fontId="34" fillId="0" borderId="33" xfId="0" applyNumberFormat="1" applyFont="1" applyBorder="1" applyAlignment="1"/>
    <xf numFmtId="14" fontId="0" fillId="0" borderId="33" xfId="0" applyNumberFormat="1" applyBorder="1"/>
    <xf numFmtId="167" fontId="39" fillId="0" borderId="1" xfId="0" applyNumberFormat="1" applyFont="1" applyBorder="1" applyAlignment="1">
      <alignment horizontal="center"/>
    </xf>
    <xf numFmtId="164" fontId="6" fillId="0" borderId="1" xfId="0" applyNumberFormat="1" applyFont="1" applyBorder="1"/>
    <xf numFmtId="164" fontId="33" fillId="0" borderId="0" xfId="0" applyNumberFormat="1" applyFont="1" applyAlignment="1">
      <alignment horizontal="right"/>
    </xf>
    <xf numFmtId="167" fontId="6" fillId="0" borderId="1" xfId="0" applyNumberFormat="1" applyFont="1" applyBorder="1"/>
    <xf numFmtId="164" fontId="33" fillId="0" borderId="1" xfId="0" applyNumberFormat="1" applyFont="1" applyBorder="1" applyAlignment="1">
      <alignment horizontal="right"/>
    </xf>
    <xf numFmtId="0" fontId="44" fillId="0" borderId="0" xfId="0" applyFont="1"/>
    <xf numFmtId="0" fontId="1" fillId="0" borderId="0" xfId="0" applyFont="1" applyBorder="1"/>
    <xf numFmtId="0" fontId="45" fillId="0" borderId="9" xfId="0" applyFont="1" applyBorder="1" applyAlignment="1"/>
    <xf numFmtId="0" fontId="5" fillId="0" borderId="4" xfId="0" applyFont="1" applyBorder="1" applyAlignment="1">
      <alignment wrapText="1"/>
    </xf>
    <xf numFmtId="0" fontId="5" fillId="0" borderId="7" xfId="0" applyFont="1" applyBorder="1" applyAlignment="1">
      <alignment wrapText="1"/>
    </xf>
    <xf numFmtId="0" fontId="5" fillId="0" borderId="47" xfId="0" applyFont="1" applyBorder="1" applyAlignment="1">
      <alignment wrapText="1"/>
    </xf>
    <xf numFmtId="0" fontId="5" fillId="0" borderId="23" xfId="0" applyFont="1" applyBorder="1" applyAlignment="1">
      <alignment wrapText="1"/>
    </xf>
    <xf numFmtId="164" fontId="5" fillId="0" borderId="7" xfId="0" applyNumberFormat="1" applyFont="1" applyBorder="1" applyAlignment="1">
      <alignment wrapText="1"/>
    </xf>
    <xf numFmtId="164" fontId="5" fillId="0" borderId="37" xfId="0" applyNumberFormat="1" applyFont="1" applyBorder="1" applyAlignment="1">
      <alignment wrapText="1"/>
    </xf>
    <xf numFmtId="14" fontId="5" fillId="0" borderId="23" xfId="0" applyNumberFormat="1" applyFont="1" applyFill="1" applyBorder="1" applyAlignment="1">
      <alignment wrapText="1"/>
    </xf>
    <xf numFmtId="0" fontId="5" fillId="0" borderId="37" xfId="0" applyFont="1" applyBorder="1" applyAlignment="1">
      <alignment wrapText="1"/>
    </xf>
    <xf numFmtId="0" fontId="5" fillId="0" borderId="9" xfId="0" applyFont="1" applyBorder="1" applyAlignment="1">
      <alignment wrapText="1"/>
    </xf>
    <xf numFmtId="14" fontId="5" fillId="0" borderId="9" xfId="0" applyNumberFormat="1" applyFont="1" applyFill="1" applyBorder="1" applyAlignment="1">
      <alignment wrapText="1"/>
    </xf>
    <xf numFmtId="0" fontId="5" fillId="0" borderId="32" xfId="0" applyFont="1" applyBorder="1" applyAlignment="1"/>
    <xf numFmtId="164" fontId="5" fillId="0" borderId="32" xfId="0" applyNumberFormat="1" applyFont="1" applyBorder="1" applyAlignment="1"/>
    <xf numFmtId="164" fontId="5" fillId="0" borderId="46" xfId="0" applyNumberFormat="1" applyFont="1" applyBorder="1" applyAlignment="1"/>
    <xf numFmtId="14" fontId="5" fillId="0" borderId="9" xfId="0" applyNumberFormat="1" applyFont="1" applyBorder="1" applyAlignment="1"/>
    <xf numFmtId="0" fontId="5" fillId="0" borderId="23" xfId="0" applyFont="1" applyBorder="1" applyAlignment="1"/>
    <xf numFmtId="14" fontId="42" fillId="0" borderId="9" xfId="0" applyNumberFormat="1" applyFont="1" applyBorder="1"/>
    <xf numFmtId="0" fontId="5" fillId="0" borderId="9" xfId="0" applyFont="1" applyFill="1" applyBorder="1" applyAlignment="1">
      <alignment horizontal="left" vertical="center" wrapText="1"/>
    </xf>
    <xf numFmtId="0" fontId="5" fillId="0" borderId="9" xfId="0" applyFont="1" applyBorder="1" applyAlignment="1"/>
    <xf numFmtId="166" fontId="5" fillId="0" borderId="9" xfId="1" applyFont="1" applyBorder="1" applyAlignment="1">
      <alignment horizontal="left" wrapText="1"/>
    </xf>
    <xf numFmtId="166" fontId="5" fillId="0" borderId="11" xfId="1" applyFont="1" applyBorder="1" applyAlignment="1"/>
    <xf numFmtId="14" fontId="5" fillId="0" borderId="9" xfId="1" applyNumberFormat="1" applyFont="1" applyBorder="1" applyAlignment="1"/>
    <xf numFmtId="0" fontId="1" fillId="0" borderId="0" xfId="0" applyFont="1" applyAlignment="1"/>
    <xf numFmtId="164" fontId="6" fillId="0" borderId="9" xfId="0" applyNumberFormat="1" applyFont="1" applyBorder="1" applyAlignment="1"/>
    <xf numFmtId="0" fontId="1" fillId="0" borderId="33" xfId="0" applyFont="1" applyBorder="1"/>
    <xf numFmtId="164" fontId="43" fillId="0" borderId="0" xfId="0" applyNumberFormat="1" applyFont="1" applyBorder="1"/>
    <xf numFmtId="0" fontId="33" fillId="0" borderId="0" xfId="0" applyFont="1" applyBorder="1" applyAlignment="1"/>
    <xf numFmtId="0" fontId="0" fillId="0" borderId="0" xfId="0" applyBorder="1"/>
    <xf numFmtId="0" fontId="1" fillId="0" borderId="0" xfId="0" applyFont="1" applyBorder="1" applyAlignment="1"/>
    <xf numFmtId="0" fontId="45" fillId="0" borderId="0" xfId="0" applyFont="1" applyBorder="1" applyAlignment="1"/>
    <xf numFmtId="0" fontId="5" fillId="0" borderId="0" xfId="0" applyFont="1" applyBorder="1" applyAlignment="1">
      <alignment wrapText="1"/>
    </xf>
    <xf numFmtId="164" fontId="5" fillId="0" borderId="0" xfId="0" applyNumberFormat="1" applyFont="1" applyBorder="1" applyAlignment="1">
      <alignment wrapText="1"/>
    </xf>
    <xf numFmtId="14" fontId="5" fillId="0" borderId="0" xfId="0" applyNumberFormat="1" applyFont="1" applyFill="1" applyBorder="1" applyAlignment="1">
      <alignment wrapText="1"/>
    </xf>
    <xf numFmtId="0" fontId="5" fillId="0" borderId="0" xfId="0" applyFont="1" applyBorder="1" applyAlignment="1"/>
    <xf numFmtId="164" fontId="5" fillId="0" borderId="0" xfId="0" applyNumberFormat="1" applyFont="1" applyBorder="1" applyAlignment="1"/>
    <xf numFmtId="14" fontId="5" fillId="0" borderId="0" xfId="0" applyNumberFormat="1" applyFont="1" applyBorder="1" applyAlignment="1"/>
    <xf numFmtId="14" fontId="42" fillId="0" borderId="0" xfId="0" applyNumberFormat="1" applyFont="1" applyBorder="1"/>
    <xf numFmtId="0" fontId="5" fillId="0" borderId="0" xfId="0" applyFont="1" applyFill="1" applyBorder="1" applyAlignment="1">
      <alignment horizontal="left" vertical="center" wrapText="1"/>
    </xf>
    <xf numFmtId="166" fontId="5" fillId="0" borderId="0" xfId="1" applyFont="1" applyBorder="1" applyAlignment="1">
      <alignment horizontal="left" wrapText="1"/>
    </xf>
    <xf numFmtId="166" fontId="5" fillId="0" borderId="0" xfId="1" applyFont="1" applyBorder="1" applyAlignment="1"/>
    <xf numFmtId="14" fontId="5" fillId="0" borderId="0" xfId="1" applyNumberFormat="1" applyFont="1" applyBorder="1" applyAlignment="1"/>
    <xf numFmtId="164" fontId="6" fillId="0" borderId="0" xfId="0" applyNumberFormat="1" applyFont="1" applyBorder="1" applyAlignment="1"/>
    <xf numFmtId="0" fontId="33" fillId="0" borderId="1" xfId="0" applyFont="1" applyBorder="1"/>
    <xf numFmtId="167" fontId="33" fillId="0" borderId="1" xfId="0" applyNumberFormat="1" applyFont="1" applyBorder="1" applyAlignment="1">
      <alignment horizontal="center"/>
    </xf>
    <xf numFmtId="0" fontId="9" fillId="2" borderId="0" xfId="0" applyFont="1" applyFill="1"/>
    <xf numFmtId="0" fontId="12" fillId="2" borderId="0" xfId="0" applyFont="1" applyFill="1"/>
    <xf numFmtId="0" fontId="2" fillId="2" borderId="0" xfId="0" applyFont="1" applyFill="1" applyAlignment="1">
      <alignment vertical="center"/>
    </xf>
    <xf numFmtId="0" fontId="0" fillId="2" borderId="0" xfId="0" applyFill="1"/>
    <xf numFmtId="0" fontId="0" fillId="2" borderId="0" xfId="0" applyFill="1" applyAlignment="1">
      <alignment horizontal="center"/>
    </xf>
    <xf numFmtId="167" fontId="6" fillId="2" borderId="23" xfId="0" applyNumberFormat="1" applyFont="1" applyFill="1" applyBorder="1" applyAlignment="1">
      <alignment horizontal="center"/>
    </xf>
    <xf numFmtId="167" fontId="6" fillId="2" borderId="9" xfId="0" applyNumberFormat="1" applyFont="1" applyFill="1" applyBorder="1" applyAlignment="1">
      <alignment horizontal="center"/>
    </xf>
    <xf numFmtId="167" fontId="6" fillId="2" borderId="9" xfId="0" applyNumberFormat="1" applyFont="1" applyFill="1" applyBorder="1"/>
    <xf numFmtId="9" fontId="5" fillId="0" borderId="6" xfId="4" applyFont="1" applyBorder="1" applyAlignment="1">
      <alignment horizontal="center" vertical="center" wrapText="1"/>
    </xf>
    <xf numFmtId="9" fontId="5" fillId="0" borderId="3" xfId="4" applyFont="1" applyBorder="1" applyAlignment="1">
      <alignment horizontal="center" vertical="center" wrapText="1"/>
    </xf>
    <xf numFmtId="9" fontId="0" fillId="0" borderId="0" xfId="4" applyFont="1"/>
    <xf numFmtId="0" fontId="2" fillId="0" borderId="7" xfId="0" applyFont="1" applyFill="1" applyBorder="1" applyAlignment="1">
      <alignment horizontal="center" vertical="center" wrapText="1"/>
    </xf>
    <xf numFmtId="164" fontId="48" fillId="0" borderId="7"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164" fontId="48" fillId="0" borderId="39" xfId="0" applyNumberFormat="1" applyFont="1" applyFill="1" applyBorder="1" applyAlignment="1">
      <alignment horizontal="center" vertical="center" wrapText="1"/>
    </xf>
    <xf numFmtId="0" fontId="2" fillId="0" borderId="52" xfId="0" applyFont="1" applyFill="1" applyBorder="1" applyAlignment="1">
      <alignment horizontal="center" vertical="center" wrapText="1"/>
    </xf>
    <xf numFmtId="9" fontId="2" fillId="0" borderId="50" xfId="4" applyFont="1" applyBorder="1" applyAlignment="1">
      <alignment horizontal="center" vertical="center" wrapText="1"/>
    </xf>
    <xf numFmtId="0" fontId="2" fillId="0" borderId="7" xfId="0" applyFont="1" applyBorder="1" applyAlignment="1">
      <alignment horizontal="center" vertical="center" wrapText="1"/>
    </xf>
    <xf numFmtId="0" fontId="2" fillId="0" borderId="3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9" xfId="0"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39"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169" fontId="2" fillId="0" borderId="9"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0" borderId="37"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3" xfId="0" applyFont="1" applyFill="1" applyBorder="1" applyAlignment="1">
      <alignment horizontal="center" vertical="center" wrapText="1"/>
    </xf>
    <xf numFmtId="164" fontId="2" fillId="0" borderId="46" xfId="0" applyNumberFormat="1" applyFont="1" applyFill="1" applyBorder="1" applyAlignment="1">
      <alignment horizontal="center" vertical="center" wrapText="1"/>
    </xf>
    <xf numFmtId="0" fontId="50" fillId="0" borderId="0" xfId="0" applyFont="1"/>
    <xf numFmtId="164" fontId="49" fillId="0" borderId="23" xfId="0" applyNumberFormat="1" applyFont="1" applyBorder="1"/>
    <xf numFmtId="9" fontId="52" fillId="0" borderId="50" xfId="4" applyFont="1" applyBorder="1" applyAlignment="1">
      <alignment horizontal="center" vertical="center" wrapText="1"/>
    </xf>
    <xf numFmtId="0" fontId="52" fillId="0" borderId="7" xfId="0" applyFont="1" applyBorder="1" applyAlignment="1">
      <alignment horizontal="center" vertical="center" wrapText="1"/>
    </xf>
    <xf numFmtId="0" fontId="53" fillId="0" borderId="38"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2" fillId="0" borderId="7" xfId="0" applyFont="1" applyFill="1" applyBorder="1" applyAlignment="1">
      <alignment horizontal="center" vertical="center" wrapText="1"/>
    </xf>
    <xf numFmtId="164" fontId="53" fillId="0" borderId="7" xfId="0" applyNumberFormat="1" applyFont="1" applyFill="1" applyBorder="1" applyAlignment="1">
      <alignment horizontal="center" vertical="center" wrapText="1"/>
    </xf>
    <xf numFmtId="164" fontId="53" fillId="0" borderId="39" xfId="0" applyNumberFormat="1" applyFont="1" applyFill="1" applyBorder="1" applyAlignment="1">
      <alignment horizontal="center" vertical="center" wrapText="1"/>
    </xf>
    <xf numFmtId="0" fontId="53" fillId="0" borderId="51"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42" xfId="0" applyFont="1" applyFill="1" applyBorder="1" applyAlignment="1">
      <alignment horizontal="center" vertical="center" wrapText="1"/>
    </xf>
    <xf numFmtId="164" fontId="53" fillId="0" borderId="10" xfId="0" applyNumberFormat="1" applyFont="1" applyFill="1" applyBorder="1" applyAlignment="1">
      <alignment horizontal="center" vertical="center" wrapText="1"/>
    </xf>
    <xf numFmtId="164" fontId="53" fillId="0" borderId="9" xfId="0" applyNumberFormat="1"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164" fontId="53" fillId="0" borderId="0" xfId="0" applyNumberFormat="1" applyFont="1" applyFill="1" applyBorder="1" applyAlignment="1">
      <alignment horizontal="center" vertical="center" wrapText="1"/>
    </xf>
    <xf numFmtId="164" fontId="54" fillId="0" borderId="23" xfId="0" applyNumberFormat="1" applyFont="1" applyFill="1" applyBorder="1" applyAlignment="1">
      <alignment horizontal="center" vertical="center" wrapText="1"/>
    </xf>
    <xf numFmtId="164" fontId="54" fillId="0" borderId="0" xfId="0" applyNumberFormat="1" applyFont="1" applyFill="1" applyBorder="1" applyAlignment="1">
      <alignment horizontal="center" vertical="center" wrapText="1"/>
    </xf>
    <xf numFmtId="164" fontId="52" fillId="0" borderId="0" xfId="0" applyNumberFormat="1" applyFont="1" applyFill="1" applyBorder="1" applyAlignment="1">
      <alignment horizontal="center" vertical="center" wrapText="1"/>
    </xf>
    <xf numFmtId="0" fontId="55" fillId="0" borderId="0" xfId="0" applyFont="1"/>
    <xf numFmtId="0" fontId="1" fillId="2" borderId="0" xfId="0" applyFont="1" applyFill="1"/>
    <xf numFmtId="0" fontId="2" fillId="0" borderId="4" xfId="0" applyFont="1" applyBorder="1" applyAlignment="1">
      <alignment horizontal="center" vertical="center" wrapText="1"/>
    </xf>
    <xf numFmtId="165" fontId="2" fillId="0" borderId="7" xfId="2" applyFont="1" applyBorder="1" applyAlignment="1">
      <alignment horizontal="center" vertical="center" wrapText="1"/>
    </xf>
    <xf numFmtId="166" fontId="2" fillId="0" borderId="7" xfId="1" applyFont="1" applyBorder="1" applyAlignment="1">
      <alignment horizontal="center" vertical="center" wrapText="1"/>
    </xf>
    <xf numFmtId="0" fontId="2" fillId="2" borderId="4" xfId="0" applyFont="1" applyFill="1" applyBorder="1" applyAlignment="1">
      <alignment horizontal="center" vertical="center" wrapText="1"/>
    </xf>
    <xf numFmtId="167" fontId="2" fillId="2" borderId="7" xfId="1" applyNumberFormat="1" applyFont="1" applyFill="1" applyBorder="1" applyAlignment="1">
      <alignment horizontal="center" vertical="center" wrapText="1"/>
    </xf>
    <xf numFmtId="0" fontId="48" fillId="2" borderId="7" xfId="0" applyFont="1" applyFill="1" applyBorder="1" applyAlignment="1">
      <alignment horizontal="center" vertical="center" wrapText="1"/>
    </xf>
    <xf numFmtId="167" fontId="48" fillId="2" borderId="7" xfId="1" applyNumberFormat="1" applyFont="1" applyFill="1" applyBorder="1" applyAlignment="1">
      <alignment horizontal="center" vertical="center" wrapText="1"/>
    </xf>
    <xf numFmtId="0" fontId="48" fillId="0" borderId="7" xfId="0" applyFont="1" applyBorder="1" applyAlignment="1">
      <alignment horizontal="center" vertical="center" wrapText="1"/>
    </xf>
    <xf numFmtId="167" fontId="2" fillId="0" borderId="7" xfId="1"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167" fontId="2" fillId="2" borderId="5" xfId="1" applyNumberFormat="1" applyFont="1" applyFill="1" applyBorder="1" applyAlignment="1">
      <alignment horizontal="center" vertical="center" wrapText="1"/>
    </xf>
    <xf numFmtId="0" fontId="48" fillId="2" borderId="7" xfId="0" applyFont="1" applyFill="1" applyBorder="1" applyAlignment="1">
      <alignment horizontal="left" vertical="center" wrapText="1"/>
    </xf>
    <xf numFmtId="167" fontId="48" fillId="2" borderId="5" xfId="1" applyNumberFormat="1" applyFont="1" applyFill="1" applyBorder="1" applyAlignment="1">
      <alignment horizontal="center"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167" fontId="2" fillId="2" borderId="8" xfId="1"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2" xfId="0" applyFont="1" applyFill="1" applyBorder="1" applyAlignment="1">
      <alignment vertical="center" wrapText="1"/>
    </xf>
    <xf numFmtId="167" fontId="2" fillId="2" borderId="42" xfId="1" applyNumberFormat="1" applyFont="1" applyFill="1" applyBorder="1" applyAlignment="1">
      <alignment horizontal="center" vertical="center" wrapText="1"/>
    </xf>
    <xf numFmtId="167" fontId="2" fillId="2" borderId="10" xfId="1" applyNumberFormat="1" applyFont="1" applyFill="1" applyBorder="1" applyAlignment="1">
      <alignment horizontal="center" vertical="center" wrapText="1"/>
    </xf>
    <xf numFmtId="167" fontId="2" fillId="2" borderId="9" xfId="1" applyNumberFormat="1" applyFont="1" applyFill="1" applyBorder="1" applyAlignment="1">
      <alignment horizontal="center" vertical="center" wrapText="1"/>
    </xf>
    <xf numFmtId="0" fontId="0" fillId="0" borderId="22"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16" xfId="0" applyBorder="1" applyAlignment="1">
      <alignment horizontal="left"/>
    </xf>
    <xf numFmtId="0" fontId="0" fillId="0" borderId="16"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7" fillId="0" borderId="8" xfId="0" applyFont="1" applyBorder="1" applyAlignment="1">
      <alignment horizontal="center" vertical="center" wrapText="1"/>
    </xf>
    <xf numFmtId="0" fontId="5" fillId="0" borderId="43" xfId="0" applyFont="1" applyBorder="1" applyAlignment="1">
      <alignment horizontal="center" vertical="center" wrapText="1"/>
    </xf>
    <xf numFmtId="0" fontId="56" fillId="3" borderId="5" xfId="0" applyFont="1" applyFill="1" applyBorder="1" applyAlignment="1">
      <alignment horizontal="center" vertical="center" wrapText="1"/>
    </xf>
    <xf numFmtId="0" fontId="24" fillId="3" borderId="5" xfId="0"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167" fontId="3" fillId="3" borderId="7" xfId="1" applyNumberFormat="1" applyFont="1" applyFill="1" applyBorder="1" applyAlignment="1">
      <alignment horizontal="center" vertical="center" wrapText="1"/>
    </xf>
    <xf numFmtId="0" fontId="8" fillId="0" borderId="1" xfId="0" applyFont="1" applyFill="1" applyBorder="1"/>
    <xf numFmtId="0" fontId="1" fillId="0" borderId="18" xfId="0" applyFont="1" applyFill="1" applyBorder="1" applyAlignment="1">
      <alignment horizontal="left"/>
    </xf>
    <xf numFmtId="0" fontId="56" fillId="7" borderId="5" xfId="0" applyFont="1" applyFill="1" applyBorder="1" applyAlignment="1">
      <alignment horizontal="center" vertical="center" wrapText="1"/>
    </xf>
    <xf numFmtId="0" fontId="24" fillId="7" borderId="5" xfId="0" applyFont="1" applyFill="1" applyBorder="1" applyAlignment="1">
      <alignment horizontal="center" vertical="center" wrapText="1"/>
    </xf>
    <xf numFmtId="167" fontId="3" fillId="7" borderId="7" xfId="1" applyNumberFormat="1" applyFont="1" applyFill="1" applyBorder="1" applyAlignment="1">
      <alignment horizontal="center" vertical="center" wrapText="1"/>
    </xf>
    <xf numFmtId="164" fontId="3" fillId="7" borderId="10" xfId="0" applyNumberFormat="1" applyFont="1" applyFill="1" applyBorder="1" applyAlignment="1">
      <alignment horizontal="center" vertical="center" wrapText="1"/>
    </xf>
    <xf numFmtId="167" fontId="3" fillId="2" borderId="7" xfId="1" applyNumberFormat="1" applyFont="1" applyFill="1" applyBorder="1" applyAlignment="1">
      <alignment horizontal="center" vertical="center" wrapText="1"/>
    </xf>
    <xf numFmtId="0" fontId="56" fillId="4" borderId="55" xfId="0" applyFont="1" applyFill="1" applyBorder="1" applyAlignment="1">
      <alignment horizontal="center" vertical="center" wrapText="1"/>
    </xf>
    <xf numFmtId="0" fontId="12" fillId="2" borderId="1" xfId="0" applyFont="1" applyFill="1" applyBorder="1"/>
    <xf numFmtId="0" fontId="8" fillId="2" borderId="1" xfId="0" applyFont="1" applyFill="1" applyBorder="1"/>
    <xf numFmtId="0" fontId="24" fillId="2" borderId="7" xfId="0" applyFont="1" applyFill="1" applyBorder="1" applyAlignment="1">
      <alignment horizontal="center" vertical="center" wrapText="1"/>
    </xf>
    <xf numFmtId="0" fontId="8" fillId="4" borderId="0" xfId="0" applyFont="1" applyFill="1"/>
    <xf numFmtId="0" fontId="10" fillId="4" borderId="0" xfId="0" applyFont="1" applyFill="1" applyAlignment="1">
      <alignment vertical="center"/>
    </xf>
    <xf numFmtId="0" fontId="9" fillId="4" borderId="0" xfId="0" applyFont="1" applyFill="1"/>
    <xf numFmtId="167" fontId="56" fillId="7" borderId="5" xfId="0" applyNumberFormat="1" applyFont="1" applyFill="1" applyBorder="1" applyAlignment="1">
      <alignment horizontal="center" vertical="center" wrapText="1"/>
    </xf>
    <xf numFmtId="164" fontId="58" fillId="7" borderId="9" xfId="0" applyNumberFormat="1"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7" xfId="0" applyNumberFormat="1" applyFont="1" applyFill="1" applyBorder="1" applyAlignment="1">
      <alignment horizontal="center" vertical="center" wrapText="1"/>
    </xf>
    <xf numFmtId="0" fontId="57" fillId="7" borderId="9" xfId="0" applyFont="1" applyFill="1" applyBorder="1" applyAlignment="1">
      <alignment horizontal="center" vertical="center" wrapText="1"/>
    </xf>
    <xf numFmtId="0" fontId="57" fillId="7" borderId="7" xfId="0" applyFont="1" applyFill="1" applyBorder="1" applyAlignment="1">
      <alignment horizontal="center" vertical="center" wrapText="1"/>
    </xf>
    <xf numFmtId="0" fontId="57" fillId="7" borderId="37" xfId="0" applyFont="1" applyFill="1" applyBorder="1" applyAlignment="1">
      <alignment horizontal="center" vertical="center" wrapText="1"/>
    </xf>
    <xf numFmtId="164" fontId="57" fillId="7" borderId="10" xfId="0" applyNumberFormat="1" applyFont="1" applyFill="1" applyBorder="1" applyAlignment="1">
      <alignment horizontal="center" vertical="center" wrapText="1"/>
    </xf>
    <xf numFmtId="164" fontId="57" fillId="7" borderId="9" xfId="0" applyNumberFormat="1" applyFont="1" applyFill="1" applyBorder="1" applyAlignment="1">
      <alignment horizontal="center" vertical="center" wrapText="1"/>
    </xf>
    <xf numFmtId="169" fontId="5" fillId="7" borderId="9" xfId="0" applyNumberFormat="1" applyFont="1" applyFill="1" applyBorder="1" applyAlignment="1">
      <alignment horizontal="center" vertical="center" wrapText="1"/>
    </xf>
    <xf numFmtId="164" fontId="5" fillId="7" borderId="10" xfId="0" applyNumberFormat="1"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64" fontId="5" fillId="7" borderId="37" xfId="0" applyNumberFormat="1" applyFont="1" applyFill="1" applyBorder="1" applyAlignment="1">
      <alignment horizontal="center" vertical="center" wrapText="1"/>
    </xf>
    <xf numFmtId="0" fontId="5" fillId="7" borderId="2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2" fillId="9" borderId="0" xfId="0" applyFont="1" applyFill="1" applyBorder="1" applyAlignment="1">
      <alignment horizontal="left" vertical="center" wrapText="1"/>
    </xf>
    <xf numFmtId="0" fontId="54" fillId="2" borderId="7" xfId="0" applyFont="1" applyFill="1" applyBorder="1" applyAlignment="1">
      <alignment horizontal="center" vertical="center" wrapText="1"/>
    </xf>
    <xf numFmtId="0" fontId="54" fillId="2" borderId="58" xfId="0" applyFont="1" applyFill="1" applyBorder="1" applyAlignment="1">
      <alignment horizontal="center" vertical="center" wrapText="1"/>
    </xf>
    <xf numFmtId="0" fontId="61" fillId="2" borderId="9" xfId="0" applyFont="1" applyFill="1" applyBorder="1" applyAlignment="1">
      <alignment horizontal="center" vertical="center" wrapText="1"/>
    </xf>
    <xf numFmtId="0" fontId="61" fillId="2" borderId="59"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4" fillId="2" borderId="5" xfId="0" applyFont="1" applyFill="1" applyBorder="1" applyAlignment="1">
      <alignment horizontal="center" vertical="center" wrapText="1"/>
    </xf>
    <xf numFmtId="0" fontId="54" fillId="2" borderId="61" xfId="0" applyFont="1" applyFill="1" applyBorder="1" applyAlignment="1">
      <alignment horizontal="center" vertical="center" wrapText="1"/>
    </xf>
    <xf numFmtId="0" fontId="54" fillId="2" borderId="9"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54" fillId="2" borderId="63" xfId="0" applyFont="1" applyFill="1" applyBorder="1" applyAlignment="1">
      <alignment horizontal="center" vertical="center" wrapText="1"/>
    </xf>
    <xf numFmtId="0" fontId="54" fillId="2" borderId="57"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2" borderId="60"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58" xfId="0" applyFont="1" applyFill="1" applyBorder="1" applyAlignment="1">
      <alignment horizontal="center" vertical="center" wrapText="1"/>
    </xf>
    <xf numFmtId="0" fontId="62" fillId="0" borderId="62" xfId="0" applyFont="1" applyFill="1" applyBorder="1" applyAlignment="1">
      <alignment horizontal="center" vertical="center" wrapText="1"/>
    </xf>
    <xf numFmtId="0" fontId="62" fillId="0" borderId="59"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61" xfId="0" applyFont="1" applyFill="1" applyBorder="1" applyAlignment="1">
      <alignment horizontal="center" vertical="center" wrapText="1"/>
    </xf>
    <xf numFmtId="0" fontId="56" fillId="2" borderId="5" xfId="0" applyFont="1" applyFill="1" applyBorder="1" applyAlignment="1">
      <alignment horizontal="center" vertical="center" wrapText="1"/>
    </xf>
    <xf numFmtId="169" fontId="5" fillId="2" borderId="9"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6" fillId="2" borderId="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 xfId="0" applyFont="1" applyFill="1" applyBorder="1" applyAlignment="1">
      <alignment horizontal="center" vertical="center" wrapText="1"/>
    </xf>
    <xf numFmtId="169" fontId="5" fillId="2" borderId="1" xfId="0" applyNumberFormat="1" applyFont="1" applyFill="1" applyBorder="1" applyAlignment="1">
      <alignment horizontal="center" vertical="center" wrapText="1"/>
    </xf>
    <xf numFmtId="0" fontId="56" fillId="2" borderId="1" xfId="0" applyFont="1" applyFill="1" applyBorder="1" applyAlignment="1">
      <alignment horizontal="center" vertical="center" wrapText="1"/>
    </xf>
    <xf numFmtId="164" fontId="6" fillId="0" borderId="23" xfId="0" applyNumberFormat="1" applyFont="1" applyBorder="1" applyAlignment="1"/>
    <xf numFmtId="0" fontId="5" fillId="0" borderId="1" xfId="0" applyFont="1" applyBorder="1" applyAlignment="1"/>
    <xf numFmtId="166" fontId="5" fillId="0" borderId="1" xfId="1" applyFont="1" applyBorder="1" applyAlignment="1">
      <alignment horizontal="left" wrapText="1"/>
    </xf>
    <xf numFmtId="166" fontId="5" fillId="0" borderId="1" xfId="1" applyFont="1" applyBorder="1" applyAlignment="1"/>
    <xf numFmtId="14" fontId="5" fillId="0" borderId="1" xfId="1" applyNumberFormat="1" applyFont="1" applyBorder="1" applyAlignment="1"/>
    <xf numFmtId="0" fontId="57" fillId="2" borderId="9" xfId="0" applyFont="1" applyFill="1" applyBorder="1" applyAlignment="1">
      <alignment horizontal="center" vertical="center" wrapText="1"/>
    </xf>
    <xf numFmtId="0" fontId="57" fillId="2" borderId="37" xfId="0" applyFont="1" applyFill="1" applyBorder="1" applyAlignment="1">
      <alignment horizontal="center" vertical="center" wrapText="1"/>
    </xf>
    <xf numFmtId="0" fontId="57" fillId="2" borderId="7" xfId="0" applyFont="1" applyFill="1" applyBorder="1" applyAlignment="1">
      <alignment horizontal="center" vertical="center" wrapText="1"/>
    </xf>
    <xf numFmtId="0" fontId="64" fillId="0" borderId="1" xfId="0" applyFont="1" applyBorder="1"/>
    <xf numFmtId="0" fontId="2" fillId="2" borderId="1" xfId="0" applyFont="1" applyFill="1" applyBorder="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64" fillId="0" borderId="1" xfId="0" applyFont="1" applyBorder="1" applyAlignment="1">
      <alignment horizontal="center"/>
    </xf>
    <xf numFmtId="0" fontId="0" fillId="0" borderId="1" xfId="0" applyFill="1" applyBorder="1"/>
    <xf numFmtId="0" fontId="9" fillId="0" borderId="1" xfId="0" applyFont="1" applyBorder="1"/>
    <xf numFmtId="0" fontId="7" fillId="7" borderId="0" xfId="0" applyFont="1" applyFill="1" applyAlignment="1">
      <alignment vertical="center"/>
    </xf>
    <xf numFmtId="0" fontId="8" fillId="7" borderId="0" xfId="0" applyFont="1" applyFill="1"/>
    <xf numFmtId="0" fontId="66" fillId="0" borderId="0" xfId="0" applyFont="1" applyAlignment="1">
      <alignment horizontal="center"/>
    </xf>
    <xf numFmtId="0" fontId="1" fillId="0" borderId="1" xfId="0" applyFont="1" applyBorder="1"/>
    <xf numFmtId="0" fontId="24" fillId="3" borderId="55" xfId="0" applyFont="1" applyFill="1" applyBorder="1" applyAlignment="1">
      <alignment horizontal="center" vertical="center" wrapText="1"/>
    </xf>
    <xf numFmtId="4" fontId="56" fillId="3" borderId="5" xfId="0" applyNumberFormat="1" applyFont="1" applyFill="1" applyBorder="1" applyAlignment="1">
      <alignment horizontal="center" vertical="center" wrapText="1"/>
    </xf>
    <xf numFmtId="0" fontId="63" fillId="0" borderId="0" xfId="0" applyFont="1" applyBorder="1" applyAlignment="1">
      <alignment horizontal="left" vertical="center" wrapText="1"/>
    </xf>
    <xf numFmtId="14" fontId="5" fillId="7" borderId="7" xfId="0" applyNumberFormat="1" applyFont="1" applyFill="1" applyBorder="1" applyAlignment="1">
      <alignment horizontal="center" vertical="center" wrapText="1"/>
    </xf>
    <xf numFmtId="0" fontId="1" fillId="0" borderId="1" xfId="0" applyFont="1" applyBorder="1" applyAlignment="1">
      <alignment horizontal="center"/>
    </xf>
    <xf numFmtId="0" fontId="9" fillId="0" borderId="1" xfId="0" applyFont="1" applyBorder="1" applyAlignment="1">
      <alignment horizontal="center"/>
    </xf>
    <xf numFmtId="0" fontId="0" fillId="0" borderId="64" xfId="0" applyBorder="1"/>
    <xf numFmtId="9" fontId="5" fillId="6" borderId="50" xfId="4" applyFont="1" applyFill="1" applyBorder="1" applyAlignment="1">
      <alignment horizontal="center" vertical="center" wrapText="1"/>
    </xf>
    <xf numFmtId="9" fontId="5" fillId="6" borderId="49" xfId="4" applyFont="1" applyFill="1" applyBorder="1" applyAlignment="1">
      <alignment horizontal="center" vertical="center" wrapText="1"/>
    </xf>
    <xf numFmtId="0" fontId="24" fillId="3" borderId="4"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4" fontId="24" fillId="3" borderId="5" xfId="0" applyNumberFormat="1" applyFont="1" applyFill="1" applyBorder="1" applyAlignment="1">
      <alignment horizontal="center" vertical="center" wrapText="1"/>
    </xf>
    <xf numFmtId="14" fontId="24" fillId="3" borderId="5" xfId="0" applyNumberFormat="1" applyFont="1" applyFill="1" applyBorder="1" applyAlignment="1">
      <alignment horizontal="center" vertical="center" wrapText="1"/>
    </xf>
    <xf numFmtId="0" fontId="57" fillId="2" borderId="23" xfId="0" applyFont="1" applyFill="1" applyBorder="1" applyAlignment="1">
      <alignment horizontal="center" vertical="center" wrapText="1"/>
    </xf>
    <xf numFmtId="0" fontId="5" fillId="0" borderId="27" xfId="0" applyFont="1" applyBorder="1" applyAlignment="1"/>
    <xf numFmtId="166" fontId="5" fillId="0" borderId="27" xfId="1" applyFont="1" applyBorder="1" applyAlignment="1">
      <alignment horizontal="left" wrapText="1"/>
    </xf>
    <xf numFmtId="166" fontId="5" fillId="0" borderId="27" xfId="1" applyFont="1" applyBorder="1" applyAlignment="1"/>
    <xf numFmtId="14" fontId="5" fillId="0" borderId="27" xfId="1" applyNumberFormat="1" applyFont="1" applyBorder="1" applyAlignment="1"/>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169" fontId="5" fillId="2" borderId="24" xfId="0" applyNumberFormat="1" applyFont="1" applyFill="1" applyBorder="1" applyAlignment="1">
      <alignment horizontal="center" vertical="center" wrapText="1"/>
    </xf>
    <xf numFmtId="0" fontId="5" fillId="0" borderId="24" xfId="0" applyFont="1" applyBorder="1" applyAlignment="1"/>
    <xf numFmtId="164" fontId="5" fillId="0" borderId="30" xfId="0" applyNumberFormat="1" applyFont="1" applyBorder="1" applyAlignment="1"/>
    <xf numFmtId="14" fontId="42" fillId="0" borderId="22" xfId="0" applyNumberFormat="1" applyFont="1" applyBorder="1"/>
    <xf numFmtId="0" fontId="56" fillId="2" borderId="54" xfId="0" applyFont="1" applyFill="1" applyBorder="1" applyAlignment="1">
      <alignment horizontal="center" vertical="center" wrapText="1"/>
    </xf>
    <xf numFmtId="0" fontId="56" fillId="2" borderId="6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166" fontId="5" fillId="0" borderId="65" xfId="1" applyFont="1" applyBorder="1" applyAlignment="1">
      <alignment horizontal="left" wrapText="1"/>
    </xf>
    <xf numFmtId="166" fontId="5" fillId="0" borderId="65" xfId="1" applyFont="1" applyBorder="1" applyAlignment="1"/>
    <xf numFmtId="14" fontId="5" fillId="0" borderId="65" xfId="1" applyNumberFormat="1" applyFont="1" applyBorder="1" applyAlignment="1"/>
    <xf numFmtId="0" fontId="57" fillId="2" borderId="1" xfId="0" applyFont="1" applyFill="1" applyBorder="1" applyAlignment="1">
      <alignment horizontal="center" vertical="center" wrapText="1"/>
    </xf>
    <xf numFmtId="0" fontId="33" fillId="0" borderId="26" xfId="0" applyFont="1" applyBorder="1" applyAlignment="1"/>
    <xf numFmtId="0" fontId="33" fillId="0" borderId="68" xfId="0" applyFont="1" applyBorder="1" applyAlignment="1"/>
    <xf numFmtId="0" fontId="33" fillId="0" borderId="66" xfId="0" applyFont="1" applyBorder="1" applyAlignment="1"/>
    <xf numFmtId="0" fontId="0" fillId="0" borderId="69" xfId="0" applyBorder="1"/>
    <xf numFmtId="0" fontId="5" fillId="0" borderId="70" xfId="0" applyFont="1" applyBorder="1" applyAlignment="1"/>
    <xf numFmtId="0" fontId="5" fillId="2" borderId="22" xfId="0" applyFont="1" applyFill="1" applyBorder="1" applyAlignment="1">
      <alignment horizontal="center" vertical="center" wrapText="1"/>
    </xf>
    <xf numFmtId="0" fontId="1" fillId="0" borderId="1" xfId="0" applyFont="1" applyFill="1" applyBorder="1"/>
    <xf numFmtId="0" fontId="8" fillId="0" borderId="1" xfId="0" applyFont="1" applyBorder="1"/>
    <xf numFmtId="0" fontId="0" fillId="0" borderId="71" xfId="0" applyFill="1" applyBorder="1"/>
    <xf numFmtId="0" fontId="1" fillId="0" borderId="1" xfId="0" quotePrefix="1" applyFont="1" applyBorder="1" applyAlignment="1">
      <alignment horizontal="center"/>
    </xf>
    <xf numFmtId="0" fontId="3" fillId="3"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7" borderId="22"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 xfId="0" applyFont="1" applyFill="1" applyBorder="1" applyAlignment="1">
      <alignment horizontal="center" vertical="center" wrapText="1"/>
    </xf>
    <xf numFmtId="17" fontId="5" fillId="7" borderId="1"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17" fontId="57" fillId="7" borderId="23" xfId="0" applyNumberFormat="1" applyFont="1" applyFill="1" applyBorder="1" applyAlignment="1">
      <alignment horizontal="center" vertical="center" wrapText="1"/>
    </xf>
    <xf numFmtId="0" fontId="9" fillId="0" borderId="20" xfId="0" applyFont="1" applyBorder="1" applyAlignment="1">
      <alignment horizontal="center"/>
    </xf>
    <xf numFmtId="0" fontId="7" fillId="3" borderId="5" xfId="0" applyFont="1" applyFill="1" applyBorder="1" applyAlignment="1">
      <alignment horizontal="center" vertical="center" wrapText="1"/>
    </xf>
    <xf numFmtId="164" fontId="3" fillId="3" borderId="34" xfId="0" applyNumberFormat="1" applyFont="1" applyFill="1" applyBorder="1" applyAlignment="1">
      <alignment horizontal="center" vertical="center" wrapText="1"/>
    </xf>
    <xf numFmtId="0" fontId="12" fillId="0" borderId="72" xfId="0" applyFont="1" applyBorder="1" applyAlignment="1">
      <alignment horizontal="center"/>
    </xf>
    <xf numFmtId="0" fontId="12" fillId="0" borderId="72" xfId="0" applyFont="1" applyBorder="1"/>
    <xf numFmtId="0" fontId="37" fillId="0" borderId="72" xfId="0" applyFont="1" applyBorder="1" applyAlignment="1">
      <alignment horizontal="center"/>
    </xf>
    <xf numFmtId="0" fontId="37" fillId="0" borderId="72" xfId="0" applyFont="1" applyBorder="1"/>
    <xf numFmtId="167" fontId="11" fillId="0" borderId="72" xfId="1" applyNumberFormat="1" applyFont="1" applyFill="1" applyBorder="1" applyAlignment="1">
      <alignment horizontal="center" vertical="center" wrapText="1"/>
    </xf>
    <xf numFmtId="167" fontId="12" fillId="0" borderId="72" xfId="0" applyNumberFormat="1" applyFont="1" applyBorder="1"/>
    <xf numFmtId="14" fontId="12" fillId="0" borderId="72" xfId="0" applyNumberFormat="1" applyFont="1" applyBorder="1" applyAlignment="1">
      <alignment horizontal="center"/>
    </xf>
    <xf numFmtId="0" fontId="11" fillId="0" borderId="72" xfId="0" applyFont="1" applyFill="1" applyBorder="1" applyAlignment="1">
      <alignment horizontal="center" vertical="center" wrapText="1"/>
    </xf>
    <xf numFmtId="4" fontId="0" fillId="0" borderId="1" xfId="0" applyNumberFormat="1" applyBorder="1"/>
    <xf numFmtId="0" fontId="57" fillId="7" borderId="10"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4" fillId="7" borderId="1" xfId="0" applyFont="1" applyFill="1" applyBorder="1" applyAlignment="1">
      <alignment horizontal="center" vertical="center" wrapText="1"/>
    </xf>
    <xf numFmtId="164" fontId="24" fillId="7" borderId="1" xfId="0" applyNumberFormat="1" applyFont="1" applyFill="1" applyBorder="1" applyAlignment="1">
      <alignment horizontal="center" vertical="center" wrapText="1"/>
    </xf>
    <xf numFmtId="0" fontId="3" fillId="7" borderId="1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6" fillId="7" borderId="1" xfId="0" applyFont="1" applyFill="1" applyBorder="1" applyAlignment="1">
      <alignment horizontal="center"/>
    </xf>
    <xf numFmtId="0" fontId="27" fillId="7" borderId="1" xfId="0" applyFont="1" applyFill="1" applyBorder="1" applyAlignment="1">
      <alignment horizontal="center"/>
    </xf>
    <xf numFmtId="167" fontId="6" fillId="7" borderId="1" xfId="0" applyNumberFormat="1" applyFont="1" applyFill="1" applyBorder="1" applyAlignment="1">
      <alignment horizontal="center"/>
    </xf>
    <xf numFmtId="0" fontId="5" fillId="6" borderId="6" xfId="0"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167" fontId="3" fillId="7" borderId="1" xfId="1" applyNumberFormat="1" applyFont="1" applyFill="1" applyBorder="1" applyAlignment="1">
      <alignment horizontal="center" vertical="center" wrapText="1"/>
    </xf>
    <xf numFmtId="0" fontId="24" fillId="7" borderId="18" xfId="0" applyFont="1" applyFill="1" applyBorder="1" applyAlignment="1">
      <alignment horizontal="center" vertical="center" wrapText="1"/>
    </xf>
    <xf numFmtId="0" fontId="56" fillId="7" borderId="55" xfId="0" applyFont="1" applyFill="1" applyBorder="1" applyAlignment="1">
      <alignment horizontal="center" vertical="center" wrapText="1"/>
    </xf>
    <xf numFmtId="14" fontId="6" fillId="7" borderId="1" xfId="0" applyNumberFormat="1" applyFont="1" applyFill="1" applyBorder="1" applyAlignment="1">
      <alignment horizontal="center"/>
    </xf>
    <xf numFmtId="17" fontId="24" fillId="3" borderId="7" xfId="0" applyNumberFormat="1" applyFont="1" applyFill="1" applyBorder="1" applyAlignment="1">
      <alignment horizontal="center" vertical="center" wrapText="1"/>
    </xf>
    <xf numFmtId="167" fontId="3" fillId="3" borderId="74" xfId="1"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9" fillId="3" borderId="7" xfId="0" applyNumberFormat="1" applyFont="1" applyFill="1" applyBorder="1" applyAlignment="1">
      <alignment horizontal="center" vertical="center" wrapText="1"/>
    </xf>
    <xf numFmtId="0" fontId="0" fillId="3" borderId="0" xfId="0" applyFill="1"/>
    <xf numFmtId="14" fontId="5" fillId="3" borderId="37" xfId="0" applyNumberFormat="1" applyFont="1" applyFill="1" applyBorder="1" applyAlignment="1">
      <alignment horizontal="center" vertical="center" wrapText="1"/>
    </xf>
    <xf numFmtId="0" fontId="1" fillId="0" borderId="17" xfId="0" applyFont="1" applyBorder="1" applyAlignment="1">
      <alignment horizontal="center"/>
    </xf>
    <xf numFmtId="0" fontId="67" fillId="0" borderId="1" xfId="0" applyFont="1" applyBorder="1"/>
    <xf numFmtId="0" fontId="9" fillId="0" borderId="1" xfId="0" applyFont="1" applyBorder="1"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65" fillId="0" borderId="1" xfId="0" applyFont="1" applyBorder="1" applyAlignment="1">
      <alignment wrapText="1"/>
    </xf>
    <xf numFmtId="0" fontId="61" fillId="7" borderId="11" xfId="0" applyFont="1" applyFill="1" applyBorder="1" applyAlignment="1">
      <alignment horizontal="center" vertical="center" wrapText="1"/>
    </xf>
    <xf numFmtId="4" fontId="5" fillId="7" borderId="7" xfId="0" applyNumberFormat="1" applyFont="1" applyFill="1" applyBorder="1" applyAlignment="1">
      <alignment horizontal="center" vertical="center" wrapText="1"/>
    </xf>
    <xf numFmtId="0" fontId="69" fillId="0" borderId="18" xfId="0" applyFont="1" applyBorder="1" applyAlignment="1">
      <alignment horizontal="left"/>
    </xf>
    <xf numFmtId="0" fontId="24" fillId="3" borderId="8" xfId="0" applyFont="1" applyFill="1" applyBorder="1" applyAlignment="1">
      <alignment horizontal="center" vertical="center" wrapText="1"/>
    </xf>
    <xf numFmtId="0" fontId="56" fillId="7" borderId="7" xfId="0" applyFont="1" applyFill="1" applyBorder="1" applyAlignment="1">
      <alignment horizontal="center" vertical="center" wrapText="1"/>
    </xf>
    <xf numFmtId="169" fontId="5" fillId="7" borderId="1" xfId="0" applyNumberFormat="1" applyFont="1" applyFill="1" applyBorder="1" applyAlignment="1">
      <alignment horizontal="center" vertical="center" wrapText="1"/>
    </xf>
    <xf numFmtId="0" fontId="56" fillId="7" borderId="1" xfId="0" applyFont="1" applyFill="1" applyBorder="1" applyAlignment="1">
      <alignment horizontal="center" vertical="center" wrapText="1"/>
    </xf>
    <xf numFmtId="0" fontId="24" fillId="7" borderId="66" xfId="0" applyFont="1" applyFill="1" applyBorder="1" applyAlignment="1">
      <alignment horizontal="center" vertical="center" wrapText="1"/>
    </xf>
    <xf numFmtId="167" fontId="3" fillId="7" borderId="79" xfId="1" applyNumberFormat="1" applyFont="1" applyFill="1" applyBorder="1" applyAlignment="1">
      <alignment horizontal="center" vertical="center" wrapText="1"/>
    </xf>
    <xf numFmtId="164" fontId="5" fillId="7" borderId="1" xfId="0" applyNumberFormat="1" applyFont="1" applyFill="1" applyBorder="1" applyAlignment="1">
      <alignment horizontal="center" vertical="center" wrapText="1"/>
    </xf>
    <xf numFmtId="0" fontId="57" fillId="7" borderId="81" xfId="0" applyFont="1" applyFill="1" applyBorder="1" applyAlignment="1">
      <alignment horizontal="center" vertical="center" wrapText="1"/>
    </xf>
    <xf numFmtId="0" fontId="57" fillId="7" borderId="65" xfId="0" applyFont="1" applyFill="1" applyBorder="1" applyAlignment="1">
      <alignment horizontal="center" vertical="center" wrapText="1"/>
    </xf>
    <xf numFmtId="0" fontId="57" fillId="7" borderId="8" xfId="0" applyFont="1" applyFill="1" applyBorder="1" applyAlignment="1">
      <alignment horizontal="center" vertical="center" wrapText="1"/>
    </xf>
    <xf numFmtId="0" fontId="57" fillId="7" borderId="0" xfId="0" applyFont="1" applyFill="1" applyBorder="1" applyAlignment="1">
      <alignment horizontal="center" vertical="center" wrapText="1"/>
    </xf>
    <xf numFmtId="0" fontId="57" fillId="7" borderId="22" xfId="0" applyFont="1" applyFill="1" applyBorder="1" applyAlignment="1">
      <alignment horizontal="center" vertical="center" wrapText="1"/>
    </xf>
    <xf numFmtId="164" fontId="57" fillId="7" borderId="34" xfId="0" applyNumberFormat="1" applyFont="1" applyFill="1" applyBorder="1" applyAlignment="1">
      <alignment horizontal="center" vertical="center" wrapText="1"/>
    </xf>
    <xf numFmtId="164" fontId="57" fillId="7" borderId="22" xfId="0" applyNumberFormat="1" applyFont="1" applyFill="1" applyBorder="1" applyAlignment="1">
      <alignment horizontal="center" vertical="center" wrapText="1"/>
    </xf>
    <xf numFmtId="0" fontId="24" fillId="7" borderId="79"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3" fillId="7" borderId="79" xfId="0" applyFont="1" applyFill="1" applyBorder="1" applyAlignment="1">
      <alignment horizontal="center" vertical="center" wrapText="1"/>
    </xf>
    <xf numFmtId="0" fontId="3" fillId="7" borderId="80" xfId="0" applyFont="1" applyFill="1" applyBorder="1" applyAlignment="1">
      <alignment horizontal="center" vertical="center" wrapText="1"/>
    </xf>
    <xf numFmtId="0" fontId="10" fillId="7" borderId="39" xfId="0" applyFont="1" applyFill="1" applyBorder="1" applyAlignment="1">
      <alignment horizontal="center" vertical="center" wrapText="1"/>
    </xf>
    <xf numFmtId="167" fontId="56" fillId="7" borderId="1" xfId="0" applyNumberFormat="1" applyFont="1" applyFill="1" applyBorder="1" applyAlignment="1">
      <alignment horizontal="center" vertical="center" wrapText="1"/>
    </xf>
    <xf numFmtId="164" fontId="58" fillId="7" borderId="1" xfId="0" applyNumberFormat="1" applyFont="1" applyFill="1" applyBorder="1" applyAlignment="1">
      <alignment horizontal="center" vertical="center" wrapText="1"/>
    </xf>
    <xf numFmtId="0" fontId="56" fillId="4" borderId="1" xfId="0" applyFont="1" applyFill="1" applyBorder="1" applyAlignment="1">
      <alignment horizontal="center" vertical="center" wrapText="1"/>
    </xf>
    <xf numFmtId="4" fontId="24" fillId="7" borderId="1" xfId="0" applyNumberFormat="1" applyFont="1" applyFill="1" applyBorder="1" applyAlignment="1">
      <alignment horizontal="center" vertical="center" wrapText="1"/>
    </xf>
    <xf numFmtId="4" fontId="56" fillId="7" borderId="1" xfId="0" applyNumberFormat="1" applyFont="1" applyFill="1" applyBorder="1" applyAlignment="1">
      <alignment horizontal="center" vertical="center" wrapText="1"/>
    </xf>
    <xf numFmtId="164" fontId="24" fillId="7" borderId="66" xfId="0" applyNumberFormat="1" applyFont="1" applyFill="1" applyBorder="1" applyAlignment="1">
      <alignment horizontal="center" vertical="center" wrapText="1"/>
    </xf>
    <xf numFmtId="0" fontId="3" fillId="7" borderId="69"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24" fillId="3" borderId="75" xfId="0" applyFont="1" applyFill="1" applyBorder="1" applyAlignment="1">
      <alignment horizontal="center" vertical="center" wrapText="1"/>
    </xf>
    <xf numFmtId="0" fontId="56" fillId="7" borderId="6" xfId="0" applyFont="1" applyFill="1" applyBorder="1" applyAlignment="1">
      <alignment horizontal="center" vertical="center" wrapText="1"/>
    </xf>
    <xf numFmtId="0" fontId="57" fillId="7" borderId="20" xfId="0" applyFont="1" applyFill="1" applyBorder="1" applyAlignment="1">
      <alignment horizontal="center" vertical="center" wrapText="1"/>
    </xf>
    <xf numFmtId="0" fontId="10" fillId="3" borderId="7" xfId="0" applyFont="1" applyFill="1" applyBorder="1" applyAlignment="1">
      <alignment horizontal="center" vertical="center" wrapText="1"/>
    </xf>
    <xf numFmtId="14" fontId="24" fillId="7" borderId="1" xfId="0" applyNumberFormat="1" applyFont="1" applyFill="1" applyBorder="1" applyAlignment="1">
      <alignment horizontal="center" vertical="center" wrapText="1"/>
    </xf>
    <xf numFmtId="4" fontId="6" fillId="7" borderId="1" xfId="0" applyNumberFormat="1" applyFont="1" applyFill="1" applyBorder="1" applyAlignment="1">
      <alignment horizontal="center"/>
    </xf>
    <xf numFmtId="0" fontId="6" fillId="7" borderId="18" xfId="0" applyFont="1" applyFill="1" applyBorder="1" applyAlignment="1">
      <alignment horizontal="center" wrapText="1"/>
    </xf>
    <xf numFmtId="0" fontId="6" fillId="7" borderId="1" xfId="0" applyFont="1" applyFill="1" applyBorder="1" applyAlignment="1">
      <alignment horizontal="center" wrapText="1"/>
    </xf>
    <xf numFmtId="17" fontId="24" fillId="3" borderId="5" xfId="0" applyNumberFormat="1" applyFont="1" applyFill="1" applyBorder="1" applyAlignment="1">
      <alignment horizontal="center" vertical="center" wrapText="1"/>
    </xf>
    <xf numFmtId="17" fontId="3" fillId="3" borderId="7" xfId="0" applyNumberFormat="1" applyFont="1" applyFill="1" applyBorder="1" applyAlignment="1">
      <alignment horizontal="center" vertical="center" wrapText="1"/>
    </xf>
    <xf numFmtId="14" fontId="10" fillId="3" borderId="7" xfId="0" applyNumberFormat="1" applyFont="1" applyFill="1" applyBorder="1" applyAlignment="1">
      <alignment horizontal="center" vertical="center" wrapText="1"/>
    </xf>
    <xf numFmtId="17" fontId="3" fillId="2" borderId="7" xfId="0" applyNumberFormat="1" applyFont="1" applyFill="1" applyBorder="1" applyAlignment="1">
      <alignment horizontal="center" vertical="center" wrapText="1"/>
    </xf>
    <xf numFmtId="14" fontId="10" fillId="2" borderId="7"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3" fillId="4" borderId="0" xfId="0" applyFont="1" applyFill="1" applyAlignment="1">
      <alignment vertical="center"/>
    </xf>
    <xf numFmtId="0" fontId="6" fillId="4" borderId="0" xfId="0" applyFont="1" applyFill="1"/>
    <xf numFmtId="0" fontId="6" fillId="7" borderId="0" xfId="0" applyFont="1" applyFill="1" applyAlignment="1">
      <alignment horizontal="center"/>
    </xf>
    <xf numFmtId="0" fontId="56" fillId="4" borderId="5"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24" fillId="7" borderId="55" xfId="0" applyFont="1" applyFill="1" applyBorder="1" applyAlignment="1">
      <alignment horizontal="center" vertical="center" wrapText="1"/>
    </xf>
    <xf numFmtId="0" fontId="6" fillId="2" borderId="1" xfId="0" applyFont="1" applyFill="1" applyBorder="1"/>
    <xf numFmtId="0" fontId="71" fillId="0" borderId="1" xfId="0" applyFont="1" applyBorder="1"/>
    <xf numFmtId="0" fontId="5" fillId="2" borderId="65" xfId="0" applyFont="1" applyFill="1" applyBorder="1" applyAlignment="1">
      <alignment horizontal="center" vertical="center" wrapText="1"/>
    </xf>
    <xf numFmtId="0" fontId="1" fillId="0" borderId="65" xfId="0" applyFont="1" applyBorder="1"/>
    <xf numFmtId="0" fontId="9" fillId="0" borderId="1" xfId="0" applyFont="1" applyBorder="1" applyAlignment="1">
      <alignment horizontal="center" wrapText="1"/>
    </xf>
    <xf numFmtId="0" fontId="65" fillId="0" borderId="0" xfId="0" applyFont="1" applyBorder="1" applyAlignment="1">
      <alignment wrapText="1"/>
    </xf>
    <xf numFmtId="0" fontId="1" fillId="0" borderId="0" xfId="0" applyFont="1" applyBorder="1" applyAlignment="1">
      <alignment wrapText="1"/>
    </xf>
    <xf numFmtId="0" fontId="8" fillId="0" borderId="0" xfId="0" applyFont="1" applyBorder="1"/>
    <xf numFmtId="0" fontId="5" fillId="6"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24" fillId="7" borderId="7" xfId="0" applyFont="1" applyFill="1" applyBorder="1" applyAlignment="1">
      <alignment horizontal="center" vertical="center" wrapText="1"/>
    </xf>
    <xf numFmtId="164" fontId="3" fillId="7" borderId="7" xfId="0" applyNumberFormat="1" applyFont="1" applyFill="1" applyBorder="1" applyAlignment="1">
      <alignment horizontal="center" vertical="center" wrapText="1"/>
    </xf>
    <xf numFmtId="167" fontId="3" fillId="7" borderId="7" xfId="0" applyNumberFormat="1" applyFont="1" applyFill="1" applyBorder="1" applyAlignment="1">
      <alignment horizontal="center" vertical="center" wrapText="1"/>
    </xf>
    <xf numFmtId="0" fontId="24" fillId="7" borderId="37" xfId="0" applyFont="1" applyFill="1" applyBorder="1" applyAlignment="1">
      <alignment horizontal="center" vertical="center" wrapText="1"/>
    </xf>
    <xf numFmtId="167" fontId="3" fillId="7" borderId="37" xfId="0" applyNumberFormat="1" applyFont="1" applyFill="1" applyBorder="1" applyAlignment="1">
      <alignment horizontal="center" vertical="center" wrapText="1"/>
    </xf>
    <xf numFmtId="164" fontId="3" fillId="7" borderId="54" xfId="0" applyNumberFormat="1" applyFont="1" applyFill="1" applyBorder="1" applyAlignment="1">
      <alignment horizontal="center" vertical="center" wrapText="1"/>
    </xf>
    <xf numFmtId="164" fontId="3" fillId="7" borderId="67" xfId="0" applyNumberFormat="1" applyFont="1" applyFill="1" applyBorder="1" applyAlignment="1">
      <alignment horizontal="center" vertical="center" wrapText="1"/>
    </xf>
    <xf numFmtId="0" fontId="3" fillId="7" borderId="10" xfId="0" applyFont="1" applyFill="1" applyBorder="1" applyAlignment="1">
      <alignment horizontal="center" vertical="center" wrapText="1"/>
    </xf>
    <xf numFmtId="164" fontId="3" fillId="7" borderId="9" xfId="0" applyNumberFormat="1" applyFont="1" applyFill="1" applyBorder="1" applyAlignment="1">
      <alignment horizontal="center" vertical="center" wrapText="1"/>
    </xf>
    <xf numFmtId="14" fontId="3" fillId="7" borderId="7" xfId="0" applyNumberFormat="1" applyFont="1" applyFill="1" applyBorder="1" applyAlignment="1">
      <alignment horizontal="center" vertical="center" wrapText="1"/>
    </xf>
    <xf numFmtId="14" fontId="3" fillId="7" borderId="67" xfId="0" applyNumberFormat="1" applyFont="1" applyFill="1" applyBorder="1" applyAlignment="1">
      <alignment horizontal="center" vertical="center" wrapText="1"/>
    </xf>
    <xf numFmtId="0" fontId="49" fillId="2" borderId="0" xfId="0" applyFont="1" applyFill="1"/>
    <xf numFmtId="0" fontId="3" fillId="7" borderId="48" xfId="0" applyFont="1" applyFill="1" applyBorder="1" applyAlignment="1">
      <alignment horizontal="center" vertical="center" wrapText="1"/>
    </xf>
    <xf numFmtId="0" fontId="72" fillId="7" borderId="1" xfId="0" applyFont="1" applyFill="1" applyBorder="1"/>
    <xf numFmtId="0" fontId="2" fillId="7" borderId="42" xfId="0" applyFont="1" applyFill="1" applyBorder="1" applyAlignment="1">
      <alignment horizontal="center" vertical="center" wrapText="1"/>
    </xf>
    <xf numFmtId="164" fontId="3" fillId="7" borderId="48" xfId="0" applyNumberFormat="1" applyFont="1" applyFill="1" applyBorder="1" applyAlignment="1">
      <alignment horizontal="center" vertical="center" wrapText="1"/>
    </xf>
    <xf numFmtId="167" fontId="3" fillId="7" borderId="1" xfId="0" applyNumberFormat="1" applyFont="1" applyFill="1" applyBorder="1" applyAlignment="1">
      <alignment horizontal="center" vertical="center" wrapText="1"/>
    </xf>
    <xf numFmtId="0" fontId="3" fillId="7" borderId="65" xfId="0" applyFont="1" applyFill="1" applyBorder="1" applyAlignment="1">
      <alignment horizontal="center" vertical="center" wrapText="1"/>
    </xf>
    <xf numFmtId="0" fontId="3" fillId="7" borderId="84" xfId="0" applyFont="1" applyFill="1" applyBorder="1" applyAlignment="1">
      <alignment horizontal="center" vertical="center" wrapText="1"/>
    </xf>
    <xf numFmtId="0" fontId="72" fillId="7" borderId="65" xfId="0" applyFont="1" applyFill="1" applyBorder="1"/>
    <xf numFmtId="0" fontId="24" fillId="7" borderId="8" xfId="0" applyFont="1" applyFill="1" applyBorder="1" applyAlignment="1">
      <alignment horizontal="center" vertical="center" wrapText="1"/>
    </xf>
    <xf numFmtId="0" fontId="2" fillId="7" borderId="72" xfId="0" applyFont="1" applyFill="1" applyBorder="1" applyAlignment="1">
      <alignment horizontal="center" vertical="center" wrapText="1"/>
    </xf>
    <xf numFmtId="164" fontId="3" fillId="7" borderId="84" xfId="0" applyNumberFormat="1" applyFont="1" applyFill="1" applyBorder="1" applyAlignment="1">
      <alignment horizontal="center" vertical="center" wrapText="1"/>
    </xf>
    <xf numFmtId="164" fontId="3" fillId="7" borderId="65" xfId="0" applyNumberFormat="1" applyFont="1" applyFill="1" applyBorder="1" applyAlignment="1">
      <alignment horizontal="center" vertical="center" wrapText="1"/>
    </xf>
    <xf numFmtId="167" fontId="3" fillId="7" borderId="65" xfId="0" applyNumberFormat="1" applyFont="1" applyFill="1" applyBorder="1" applyAlignment="1">
      <alignment horizontal="center" vertical="center" wrapText="1"/>
    </xf>
    <xf numFmtId="14" fontId="5" fillId="7" borderId="22" xfId="0" applyNumberFormat="1" applyFont="1" applyFill="1" applyBorder="1" applyAlignment="1">
      <alignment horizontal="center" vertical="center" wrapText="1"/>
    </xf>
    <xf numFmtId="14" fontId="5" fillId="7" borderId="9" xfId="0" applyNumberFormat="1" applyFont="1" applyFill="1" applyBorder="1" applyAlignment="1">
      <alignment horizontal="center" vertical="center" wrapText="1"/>
    </xf>
    <xf numFmtId="14" fontId="7" fillId="4" borderId="5" xfId="0" applyNumberFormat="1" applyFont="1" applyFill="1" applyBorder="1" applyAlignment="1">
      <alignment horizontal="center" vertical="center" wrapText="1"/>
    </xf>
    <xf numFmtId="14" fontId="56" fillId="7" borderId="5" xfId="0" applyNumberFormat="1" applyFont="1" applyFill="1" applyBorder="1" applyAlignment="1">
      <alignment horizontal="center" vertical="center" wrapText="1"/>
    </xf>
    <xf numFmtId="0" fontId="74" fillId="7" borderId="1" xfId="0" applyFont="1" applyFill="1" applyBorder="1" applyAlignment="1">
      <alignment horizontal="center" vertical="center"/>
    </xf>
    <xf numFmtId="0" fontId="74" fillId="7" borderId="65" xfId="0" applyFont="1" applyFill="1" applyBorder="1" applyAlignment="1">
      <alignment horizontal="center" vertical="center"/>
    </xf>
    <xf numFmtId="0" fontId="3" fillId="7" borderId="0" xfId="0" applyFont="1" applyFill="1" applyBorder="1" applyAlignment="1">
      <alignment horizontal="center" vertical="center" wrapText="1"/>
    </xf>
    <xf numFmtId="0" fontId="73" fillId="7" borderId="65" xfId="0" applyFont="1" applyFill="1" applyBorder="1" applyAlignment="1">
      <alignment horizontal="center" vertical="center"/>
    </xf>
    <xf numFmtId="0" fontId="24" fillId="7" borderId="65" xfId="0" applyFont="1" applyFill="1" applyBorder="1" applyAlignment="1">
      <alignment horizontal="center" vertical="center" wrapText="1"/>
    </xf>
    <xf numFmtId="0" fontId="2" fillId="7" borderId="65" xfId="0" applyFont="1" applyFill="1" applyBorder="1" applyAlignment="1">
      <alignment horizontal="center" vertical="center" wrapText="1"/>
    </xf>
    <xf numFmtId="164" fontId="3" fillId="7" borderId="34" xfId="0" applyNumberFormat="1" applyFont="1" applyFill="1" applyBorder="1" applyAlignment="1">
      <alignment horizontal="center" vertical="center" wrapText="1"/>
    </xf>
    <xf numFmtId="164" fontId="3" fillId="7" borderId="22" xfId="0" applyNumberFormat="1" applyFont="1" applyFill="1" applyBorder="1" applyAlignment="1">
      <alignment horizontal="center" vertical="center" wrapText="1"/>
    </xf>
    <xf numFmtId="0" fontId="3" fillId="7" borderId="8"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6" fillId="7"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167" fontId="5" fillId="7" borderId="7" xfId="0" applyNumberFormat="1" applyFont="1" applyFill="1" applyBorder="1" applyAlignment="1">
      <alignment horizontal="center" vertical="center" wrapText="1"/>
    </xf>
    <xf numFmtId="167" fontId="3" fillId="7" borderId="8" xfId="1" applyNumberFormat="1" applyFont="1" applyFill="1" applyBorder="1" applyAlignment="1">
      <alignment horizontal="center" vertical="center" wrapText="1"/>
    </xf>
    <xf numFmtId="164" fontId="58" fillId="7" borderId="22" xfId="0" applyNumberFormat="1" applyFont="1" applyFill="1" applyBorder="1" applyAlignment="1">
      <alignment horizontal="center" vertical="center" wrapText="1"/>
    </xf>
    <xf numFmtId="0" fontId="56" fillId="4" borderId="35" xfId="0" applyFont="1" applyFill="1" applyBorder="1" applyAlignment="1">
      <alignment horizontal="center" vertical="center" wrapText="1"/>
    </xf>
    <xf numFmtId="0" fontId="25" fillId="3" borderId="1" xfId="0" applyFont="1" applyFill="1" applyBorder="1" applyAlignment="1">
      <alignment horizontal="center" vertical="center" wrapText="1"/>
    </xf>
    <xf numFmtId="167"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56" fillId="3" borderId="6" xfId="0" applyFont="1" applyFill="1" applyBorder="1" applyAlignment="1">
      <alignment horizontal="center" vertical="center" wrapText="1"/>
    </xf>
    <xf numFmtId="15" fontId="56" fillId="3" borderId="6" xfId="0" applyNumberFormat="1" applyFont="1" applyFill="1" applyBorder="1" applyAlignment="1">
      <alignment horizontal="center" vertical="center" wrapText="1"/>
    </xf>
    <xf numFmtId="4" fontId="24" fillId="3" borderId="6" xfId="0" applyNumberFormat="1" applyFont="1" applyFill="1" applyBorder="1" applyAlignment="1">
      <alignment horizontal="center" vertical="center" wrapText="1"/>
    </xf>
    <xf numFmtId="167" fontId="3" fillId="3" borderId="8" xfId="1" applyNumberFormat="1" applyFont="1" applyFill="1" applyBorder="1" applyAlignment="1">
      <alignment horizontal="center" vertical="center" wrapText="1"/>
    </xf>
    <xf numFmtId="4" fontId="56" fillId="3" borderId="6" xfId="0" applyNumberFormat="1" applyFont="1" applyFill="1" applyBorder="1" applyAlignment="1">
      <alignment horizontal="center" vertical="center" wrapText="1"/>
    </xf>
    <xf numFmtId="164" fontId="58" fillId="3" borderId="22" xfId="0" applyNumberFormat="1" applyFont="1" applyFill="1" applyBorder="1" applyAlignment="1">
      <alignment horizontal="center" vertical="center" wrapText="1"/>
    </xf>
    <xf numFmtId="0" fontId="56" fillId="3" borderId="35" xfId="0" applyFont="1" applyFill="1" applyBorder="1" applyAlignment="1">
      <alignment horizontal="center" vertical="center" wrapText="1"/>
    </xf>
    <xf numFmtId="0" fontId="8" fillId="3" borderId="65" xfId="0" applyFont="1" applyFill="1" applyBorder="1"/>
    <xf numFmtId="0" fontId="13" fillId="3" borderId="1" xfId="0" applyFont="1" applyFill="1" applyBorder="1"/>
    <xf numFmtId="0" fontId="3"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75" fillId="7" borderId="7" xfId="0" applyFont="1" applyFill="1" applyBorder="1" applyAlignment="1">
      <alignment horizontal="center" vertical="center" wrapText="1"/>
    </xf>
    <xf numFmtId="0" fontId="75" fillId="3" borderId="1" xfId="0" applyFont="1" applyFill="1" applyBorder="1" applyAlignment="1">
      <alignment horizontal="center" vertical="center" wrapText="1"/>
    </xf>
    <xf numFmtId="14" fontId="5" fillId="3" borderId="7" xfId="0" applyNumberFormat="1" applyFont="1" applyFill="1" applyBorder="1" applyAlignment="1">
      <alignment horizontal="center" vertical="center" wrapText="1"/>
    </xf>
    <xf numFmtId="0" fontId="5" fillId="3" borderId="85" xfId="0" applyFont="1" applyFill="1" applyBorder="1" applyAlignment="1">
      <alignment horizontal="center" vertical="center" wrapText="1"/>
    </xf>
    <xf numFmtId="14" fontId="5" fillId="4" borderId="9" xfId="0" applyNumberFormat="1" applyFont="1" applyFill="1" applyBorder="1" applyAlignment="1">
      <alignment horizontal="center" vertical="center" wrapText="1"/>
    </xf>
    <xf numFmtId="0" fontId="46" fillId="0" borderId="11" xfId="0" applyFont="1" applyBorder="1" applyAlignment="1">
      <alignment horizontal="center"/>
    </xf>
    <xf numFmtId="0" fontId="46" fillId="0" borderId="48" xfId="0" applyFont="1" applyBorder="1" applyAlignment="1">
      <alignment horizontal="center"/>
    </xf>
    <xf numFmtId="0" fontId="46" fillId="0" borderId="10" xfId="0" applyFont="1" applyBorder="1" applyAlignment="1">
      <alignment horizontal="center"/>
    </xf>
    <xf numFmtId="0" fontId="46" fillId="0" borderId="0" xfId="0" applyFont="1" applyBorder="1" applyAlignment="1">
      <alignment horizontal="center"/>
    </xf>
    <xf numFmtId="0" fontId="46" fillId="5" borderId="11" xfId="0" applyFont="1" applyFill="1" applyBorder="1" applyAlignment="1">
      <alignment horizontal="center"/>
    </xf>
    <xf numFmtId="0" fontId="46" fillId="5" borderId="48" xfId="0" applyFont="1" applyFill="1" applyBorder="1" applyAlignment="1">
      <alignment horizontal="center"/>
    </xf>
    <xf numFmtId="0" fontId="46" fillId="5" borderId="10" xfId="0" applyFont="1" applyFill="1" applyBorder="1" applyAlignment="1">
      <alignment horizontal="center"/>
    </xf>
    <xf numFmtId="0" fontId="5" fillId="6" borderId="3"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68" fillId="7" borderId="6" xfId="0" applyFont="1" applyFill="1" applyBorder="1" applyAlignment="1">
      <alignment horizontal="center" vertical="center" textRotation="90" wrapText="1"/>
    </xf>
    <xf numFmtId="0" fontId="68" fillId="7" borderId="8" xfId="0" applyFont="1" applyFill="1" applyBorder="1" applyAlignment="1">
      <alignment horizontal="center" vertical="center" textRotation="90" wrapText="1"/>
    </xf>
    <xf numFmtId="0" fontId="54" fillId="7" borderId="50" xfId="0" applyFont="1" applyFill="1" applyBorder="1" applyAlignment="1">
      <alignment horizontal="center" vertical="center" textRotation="90" wrapText="1"/>
    </xf>
    <xf numFmtId="0" fontId="54" fillId="7" borderId="7" xfId="0" applyFont="1" applyFill="1" applyBorder="1" applyAlignment="1">
      <alignment horizontal="center" vertical="center" textRotation="90" wrapText="1"/>
    </xf>
    <xf numFmtId="0" fontId="68" fillId="7" borderId="7" xfId="0" applyFont="1" applyFill="1" applyBorder="1" applyAlignment="1">
      <alignment horizontal="center" vertical="center" textRotation="90" wrapText="1"/>
    </xf>
    <xf numFmtId="0" fontId="5" fillId="6" borderId="12"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6" fillId="7" borderId="70" xfId="0" applyFont="1" applyFill="1" applyBorder="1" applyAlignment="1">
      <alignment horizontal="center" textRotation="45"/>
    </xf>
    <xf numFmtId="0" fontId="6" fillId="7" borderId="78" xfId="0" applyFont="1" applyFill="1" applyBorder="1" applyAlignment="1">
      <alignment horizontal="center" textRotation="45"/>
    </xf>
    <xf numFmtId="0" fontId="5" fillId="6" borderId="49"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73" xfId="0" applyFont="1" applyFill="1" applyBorder="1" applyAlignment="1">
      <alignment horizontal="center" vertical="center" wrapText="1"/>
    </xf>
    <xf numFmtId="0" fontId="5" fillId="6" borderId="8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6" fillId="7" borderId="6" xfId="0" applyFont="1" applyFill="1" applyBorder="1" applyAlignment="1">
      <alignment horizontal="center" vertical="center" wrapText="1"/>
    </xf>
    <xf numFmtId="0" fontId="56" fillId="7" borderId="7" xfId="0" applyFont="1" applyFill="1" applyBorder="1" applyAlignment="1">
      <alignment horizontal="center" vertical="center" wrapText="1"/>
    </xf>
    <xf numFmtId="0" fontId="5" fillId="0" borderId="43" xfId="0" applyFont="1" applyBorder="1" applyAlignment="1">
      <alignment horizontal="center" vertical="center" wrapText="1"/>
    </xf>
    <xf numFmtId="0" fontId="68" fillId="7" borderId="12" xfId="0" applyFont="1" applyFill="1" applyBorder="1" applyAlignment="1">
      <alignment horizontal="center" vertical="center" textRotation="90" wrapText="1"/>
    </xf>
    <xf numFmtId="0" fontId="68" fillId="7" borderId="51" xfId="0" applyFont="1" applyFill="1" applyBorder="1" applyAlignment="1">
      <alignment horizontal="center" vertical="center" textRotation="90" wrapText="1"/>
    </xf>
    <xf numFmtId="0" fontId="68" fillId="7" borderId="1" xfId="0" applyFont="1" applyFill="1" applyBorder="1" applyAlignment="1">
      <alignment horizontal="center" vertical="center" textRotation="90" wrapText="1"/>
    </xf>
    <xf numFmtId="0" fontId="68" fillId="7" borderId="82" xfId="0" applyFont="1" applyFill="1" applyBorder="1" applyAlignment="1">
      <alignment horizontal="center" vertical="center" textRotation="90" wrapText="1"/>
    </xf>
    <xf numFmtId="0" fontId="68" fillId="7" borderId="0" xfId="0" applyFont="1" applyFill="1" applyBorder="1" applyAlignment="1">
      <alignment horizontal="center" vertical="center" textRotation="90" wrapText="1"/>
    </xf>
    <xf numFmtId="0" fontId="68" fillId="7" borderId="46" xfId="0" applyFont="1" applyFill="1" applyBorder="1" applyAlignment="1">
      <alignment horizontal="center" vertical="center" textRotation="90" wrapText="1"/>
    </xf>
    <xf numFmtId="0" fontId="70" fillId="7" borderId="76" xfId="0" applyFont="1" applyFill="1" applyBorder="1" applyAlignment="1">
      <alignment horizontal="center" vertical="center" textRotation="90" wrapText="1"/>
    </xf>
    <xf numFmtId="0" fontId="70" fillId="7" borderId="33" xfId="0" applyFont="1" applyFill="1" applyBorder="1" applyAlignment="1">
      <alignment horizontal="center" vertical="center" textRotation="90" wrapText="1"/>
    </xf>
    <xf numFmtId="0" fontId="70" fillId="7" borderId="77" xfId="0" applyFont="1" applyFill="1" applyBorder="1" applyAlignment="1">
      <alignment horizontal="center" vertical="center" textRotation="90" wrapText="1"/>
    </xf>
    <xf numFmtId="0" fontId="51" fillId="0" borderId="11" xfId="0" applyFont="1" applyBorder="1" applyAlignment="1">
      <alignment horizontal="center"/>
    </xf>
    <xf numFmtId="0" fontId="51" fillId="0" borderId="48" xfId="0" applyFont="1" applyBorder="1" applyAlignment="1">
      <alignment horizontal="center"/>
    </xf>
    <xf numFmtId="0" fontId="52" fillId="0" borderId="12"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51" fillId="0" borderId="10" xfId="0" applyFont="1" applyBorder="1" applyAlignment="1">
      <alignment horizontal="center"/>
    </xf>
    <xf numFmtId="0" fontId="52" fillId="0" borderId="13" xfId="0" applyFont="1" applyBorder="1" applyAlignment="1">
      <alignment horizontal="center" vertical="center" wrapText="1"/>
    </xf>
    <xf numFmtId="0" fontId="52" fillId="0" borderId="4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textRotation="90" wrapText="1"/>
    </xf>
    <xf numFmtId="0" fontId="1" fillId="0" borderId="71" xfId="0" applyFont="1" applyBorder="1" applyAlignment="1">
      <alignment horizontal="center" vertical="center" textRotation="90"/>
    </xf>
    <xf numFmtId="0" fontId="54" fillId="0" borderId="3"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54" fillId="6" borderId="3" xfId="0" applyFont="1" applyFill="1" applyBorder="1" applyAlignment="1">
      <alignment horizontal="center" vertical="center" wrapText="1"/>
    </xf>
    <xf numFmtId="0" fontId="54" fillId="6" borderId="4"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1" xfId="0" applyFont="1" applyBorder="1" applyAlignment="1">
      <alignment horizontal="center" vertical="center" wrapText="1"/>
    </xf>
    <xf numFmtId="0" fontId="38" fillId="0" borderId="29" xfId="0" applyFont="1" applyBorder="1" applyAlignment="1">
      <alignment horizontal="center"/>
    </xf>
    <xf numFmtId="0" fontId="38" fillId="0" borderId="44" xfId="0" applyFont="1" applyBorder="1" applyAlignment="1">
      <alignment horizontal="center"/>
    </xf>
    <xf numFmtId="0" fontId="38" fillId="0" borderId="45" xfId="0" applyFont="1"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26" fillId="0" borderId="0" xfId="0" applyFont="1" applyAlignment="1">
      <alignment horizontal="center"/>
    </xf>
    <xf numFmtId="0" fontId="28" fillId="0" borderId="3" xfId="0" applyFont="1" applyBorder="1" applyAlignment="1">
      <alignment wrapText="1"/>
    </xf>
    <xf numFmtId="0" fontId="28" fillId="0" borderId="4" xfId="0" applyFont="1" applyBorder="1" applyAlignment="1">
      <alignment wrapText="1"/>
    </xf>
    <xf numFmtId="0" fontId="28" fillId="0" borderId="22" xfId="0" applyFont="1" applyBorder="1" applyAlignment="1">
      <alignment wrapText="1"/>
    </xf>
    <xf numFmtId="0" fontId="28" fillId="0" borderId="36" xfId="0" applyFont="1" applyBorder="1" applyAlignment="1">
      <alignment wrapText="1"/>
    </xf>
  </cellXfs>
  <cellStyles count="5">
    <cellStyle name="Hiperlink" xfId="3" builtinId="8"/>
    <cellStyle name="Moeda" xfId="1" builtinId="4"/>
    <cellStyle name="Normal" xfId="0" builtinId="0"/>
    <cellStyle name="Porcentagem" xfId="4" builtinId="5"/>
    <cellStyle name="Vírgula" xfId="2" builtinId="3"/>
  </cellStyles>
  <dxfs count="0"/>
  <tableStyles count="0" defaultTableStyle="TableStyleMedium9" defaultPivotStyle="PivotStyleLight16"/>
  <colors>
    <mruColors>
      <color rgb="FF66CCFF"/>
      <color rgb="FFE3A5CD"/>
      <color rgb="FFD36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hyperlink" Target="mailto:dep.osmarterra@camara.leg.br" TargetMode="External"/><Relationship Id="rId18" Type="http://schemas.openxmlformats.org/officeDocument/2006/relationships/hyperlink" Target="mailto:dep.paulopimenta@camara.leg.br" TargetMode="External"/><Relationship Id="rId26" Type="http://schemas.openxmlformats.org/officeDocument/2006/relationships/hyperlink" Target="mailto:dep.josestedile@camara.leg.br" TargetMode="External"/><Relationship Id="rId39" Type="http://schemas.openxmlformats.org/officeDocument/2006/relationships/hyperlink" Target="mailto:marcia.rossato@camara.leg.br%20-%2061%209669.0017" TargetMode="External"/><Relationship Id="rId3" Type="http://schemas.openxmlformats.org/officeDocument/2006/relationships/hyperlink" Target="mailto:contato@marchezan.com.br" TargetMode="External"/><Relationship Id="rId21" Type="http://schemas.openxmlformats.org/officeDocument/2006/relationships/hyperlink" Target="mailto:dep.covattifilho@camara.leg.br" TargetMode="External"/><Relationship Id="rId34" Type="http://schemas.openxmlformats.org/officeDocument/2006/relationships/hyperlink" Target="mailto:neriacristina@hotmail.com" TargetMode="External"/><Relationship Id="rId42" Type="http://schemas.openxmlformats.org/officeDocument/2006/relationships/hyperlink" Target="mailto:dep.pompeodemattos@gmail.com" TargetMode="External"/><Relationship Id="rId47" Type="http://schemas.openxmlformats.org/officeDocument/2006/relationships/hyperlink" Target="mailto:anaclaudia.leal@gmail.com%20(61%209977.1112)" TargetMode="External"/><Relationship Id="rId50" Type="http://schemas.openxmlformats.org/officeDocument/2006/relationships/printerSettings" Target="../printerSettings/printerSettings12.bin"/><Relationship Id="rId7" Type="http://schemas.openxmlformats.org/officeDocument/2006/relationships/hyperlink" Target="mailto:dep.mauropereira@camara.leg.br" TargetMode="External"/><Relationship Id="rId12" Type="http://schemas.openxmlformats.org/officeDocument/2006/relationships/hyperlink" Target="mailto:dep.darcisioperondi@camara.leg.br" TargetMode="External"/><Relationship Id="rId17" Type="http://schemas.openxmlformats.org/officeDocument/2006/relationships/hyperlink" Target="mailto:dep.henriquefontana@camara.leg.br" TargetMode="External"/><Relationship Id="rId25" Type="http://schemas.openxmlformats.org/officeDocument/2006/relationships/hyperlink" Target="mailto:dep.danrleidedeushinterholz@camara.leg.br" TargetMode="External"/><Relationship Id="rId33" Type="http://schemas.openxmlformats.org/officeDocument/2006/relationships/hyperlink" Target="mailto:lasier.martins@senador.leg.br" TargetMode="External"/><Relationship Id="rId38" Type="http://schemas.openxmlformats.org/officeDocument/2006/relationships/hyperlink" Target="mailto:patricia.duarte@camara.leg.br" TargetMode="External"/><Relationship Id="rId46" Type="http://schemas.openxmlformats.org/officeDocument/2006/relationships/hyperlink" Target="mailto:flavioluiz.foss@gmail.com%20(61%209212.2249)" TargetMode="External"/><Relationship Id="rId2" Type="http://schemas.openxmlformats.org/officeDocument/2006/relationships/hyperlink" Target="mailto:dep.joaoderly@camara.leg.br" TargetMode="External"/><Relationship Id="rId16" Type="http://schemas.openxmlformats.org/officeDocument/2006/relationships/hyperlink" Target="mailto:dep.mariadorosario@camara.leg.br" TargetMode="External"/><Relationship Id="rId20" Type="http://schemas.openxmlformats.org/officeDocument/2006/relationships/hyperlink" Target="mailto:dep.renatomolling@camara.leg.br" TargetMode="External"/><Relationship Id="rId29" Type="http://schemas.openxmlformats.org/officeDocument/2006/relationships/hyperlink" Target="mailto:dep.sergiomoraes@camara.leg.br" TargetMode="External"/><Relationship Id="rId41" Type="http://schemas.openxmlformats.org/officeDocument/2006/relationships/hyperlink" Target="mailto:institucional.marcomaia@camara.leg.br%20(61%203215.2964)" TargetMode="External"/><Relationship Id="rId1" Type="http://schemas.openxmlformats.org/officeDocument/2006/relationships/hyperlink" Target="mailto:dep.onyxlorenzoni@camara.leg.br" TargetMode="External"/><Relationship Id="rId6" Type="http://schemas.openxmlformats.org/officeDocument/2006/relationships/hyperlink" Target="mailto:dep.giovanicherini@camara.leg.br" TargetMode="External"/><Relationship Id="rId11" Type="http://schemas.openxmlformats.org/officeDocument/2006/relationships/hyperlink" Target="mailto:dep.josefogaca@camara.leg.br" TargetMode="External"/><Relationship Id="rId24" Type="http://schemas.openxmlformats.org/officeDocument/2006/relationships/hyperlink" Target="mailto:dep.carlosgomes@camara.leg.br" TargetMode="External"/><Relationship Id="rId32" Type="http://schemas.openxmlformats.org/officeDocument/2006/relationships/hyperlink" Target="mailto:ana.amelia@senadora.leg.br" TargetMode="External"/><Relationship Id="rId37" Type="http://schemas.openxmlformats.org/officeDocument/2006/relationships/hyperlink" Target="mailto:bonina@senado.leg.br" TargetMode="External"/><Relationship Id="rId40" Type="http://schemas.openxmlformats.org/officeDocument/2006/relationships/hyperlink" Target="mailto:aopp@senado.gov.br" TargetMode="External"/><Relationship Id="rId45" Type="http://schemas.openxmlformats.org/officeDocument/2006/relationships/hyperlink" Target="mailto:elisabete.busanello@camara.leg.br" TargetMode="External"/><Relationship Id="rId5" Type="http://schemas.openxmlformats.org/officeDocument/2006/relationships/hyperlink" Target="mailto:dep.pompeodemattos@camara.leg.br" TargetMode="External"/><Relationship Id="rId15" Type="http://schemas.openxmlformats.org/officeDocument/2006/relationships/hyperlink" Target="mailto:dep.marcon@camara.leg.br" TargetMode="External"/><Relationship Id="rId23" Type="http://schemas.openxmlformats.org/officeDocument/2006/relationships/hyperlink" Target="mailto:dep.afonsohamm@camara.leg.br" TargetMode="External"/><Relationship Id="rId28" Type="http://schemas.openxmlformats.org/officeDocument/2006/relationships/hyperlink" Target="mailto:dep.ronaldonogueira@camara.leg.br" TargetMode="External"/><Relationship Id="rId36" Type="http://schemas.openxmlformats.org/officeDocument/2006/relationships/hyperlink" Target="mailto:gustavohartmann@hotmail.com" TargetMode="External"/><Relationship Id="rId49" Type="http://schemas.openxmlformats.org/officeDocument/2006/relationships/hyperlink" Target="mailto:joseflavio.soares@camara.leg.br%20%20-%2061%208461.0834" TargetMode="External"/><Relationship Id="rId10" Type="http://schemas.openxmlformats.org/officeDocument/2006/relationships/hyperlink" Target="mailto:dep.marcomaia@camara.leg.br" TargetMode="External"/><Relationship Id="rId19" Type="http://schemas.openxmlformats.org/officeDocument/2006/relationships/hyperlink" Target="mailto:dep.joseotaviogermano@camara.leg.br" TargetMode="External"/><Relationship Id="rId31" Type="http://schemas.openxmlformats.org/officeDocument/2006/relationships/hyperlink" Target="mailto:paulopaim@senador.leg.br" TargetMode="External"/><Relationship Id="rId44" Type="http://schemas.openxmlformats.org/officeDocument/2006/relationships/hyperlink" Target="mailto:marcelo.moraes@al.rs.gov.br%20-(51%209616-1154%20e%209751.4114)%2051%209892.1414" TargetMode="External"/><Relationship Id="rId4" Type="http://schemas.openxmlformats.org/officeDocument/2006/relationships/hyperlink" Target="mailto:dep.afonsomotta@camara.leg.br" TargetMode="External"/><Relationship Id="rId9" Type="http://schemas.openxmlformats.org/officeDocument/2006/relationships/hyperlink" Target="mailto:dep.alceumoreira@camara.leg.br" TargetMode="External"/><Relationship Id="rId14" Type="http://schemas.openxmlformats.org/officeDocument/2006/relationships/hyperlink" Target="mailto:dep.bohngass@camara.leg.br" TargetMode="External"/><Relationship Id="rId22" Type="http://schemas.openxmlformats.org/officeDocument/2006/relationships/hyperlink" Target="mailto:dep.jeronimogoergen@camara.leg.br" TargetMode="External"/><Relationship Id="rId27" Type="http://schemas.openxmlformats.org/officeDocument/2006/relationships/hyperlink" Target="mailto:dep.heitorschuch@camara.leg.br" TargetMode="External"/><Relationship Id="rId30" Type="http://schemas.openxmlformats.org/officeDocument/2006/relationships/hyperlink" Target="mailto:dep.luizcarlosbusato@camara.leg.br" TargetMode="External"/><Relationship Id="rId35" Type="http://schemas.openxmlformats.org/officeDocument/2006/relationships/hyperlink" Target="mailto:mauropereiradeputadofederal@gmail.com%20(54)" TargetMode="External"/><Relationship Id="rId43" Type="http://schemas.openxmlformats.org/officeDocument/2006/relationships/hyperlink" Target="mailto:jptorres@senado.leg.br" TargetMode="External"/><Relationship Id="rId48" Type="http://schemas.openxmlformats.org/officeDocument/2006/relationships/hyperlink" Target="mailto:soso.jornalista@gmail.com%20(61%209923.0508)" TargetMode="External"/><Relationship Id="rId8" Type="http://schemas.openxmlformats.org/officeDocument/2006/relationships/hyperlink" Target="mailto:dep.luiscarlosheinze@camara.leg.br"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opLeftCell="A25" workbookViewId="0">
      <selection activeCell="G23" sqref="G23"/>
    </sheetView>
  </sheetViews>
  <sheetFormatPr defaultRowHeight="13.2" x14ac:dyDescent="0.25"/>
  <cols>
    <col min="1" max="1" width="9.88671875" style="113" customWidth="1"/>
    <col min="2" max="2" width="17.5546875" style="113" customWidth="1"/>
    <col min="3" max="3" width="15.6640625" style="113" customWidth="1"/>
    <col min="4" max="4" width="14.44140625" style="113" customWidth="1"/>
    <col min="5" max="5" width="15.88671875" style="113" bestFit="1" customWidth="1"/>
    <col min="6" max="6" width="33" style="113" customWidth="1"/>
    <col min="7" max="7" width="16" style="113" customWidth="1"/>
    <col min="8" max="8" width="13.109375" style="113" customWidth="1"/>
    <col min="9" max="9" width="11.109375" customWidth="1"/>
    <col min="10" max="10" width="12.33203125" bestFit="1" customWidth="1"/>
    <col min="11" max="11" width="13.44140625" bestFit="1" customWidth="1"/>
    <col min="12" max="12" width="10.6640625" bestFit="1" customWidth="1"/>
  </cols>
  <sheetData>
    <row r="1" spans="1:10" s="67" customFormat="1" ht="16.2" thickBot="1" x14ac:dyDescent="0.35">
      <c r="A1" s="627" t="s">
        <v>681</v>
      </c>
      <c r="B1" s="628"/>
      <c r="C1" s="628"/>
      <c r="D1" s="628"/>
      <c r="E1" s="628"/>
      <c r="F1" s="628"/>
      <c r="G1" s="628"/>
      <c r="H1" s="628"/>
      <c r="I1" s="629"/>
      <c r="J1" s="205"/>
    </row>
    <row r="2" spans="1:10" s="67" customFormat="1" ht="14.4" thickBot="1" x14ac:dyDescent="0.35">
      <c r="A2" s="181" t="s">
        <v>0</v>
      </c>
      <c r="B2" s="181" t="s">
        <v>1</v>
      </c>
      <c r="C2" s="181" t="s">
        <v>2</v>
      </c>
      <c r="D2" s="181" t="s">
        <v>569</v>
      </c>
      <c r="E2" s="181" t="s">
        <v>5</v>
      </c>
      <c r="F2" s="181" t="s">
        <v>478</v>
      </c>
      <c r="G2" s="181" t="s">
        <v>683</v>
      </c>
      <c r="H2" s="181" t="s">
        <v>479</v>
      </c>
      <c r="I2" s="170" t="s">
        <v>479</v>
      </c>
      <c r="J2" s="205"/>
    </row>
    <row r="3" spans="1:10" s="166" customFormat="1" ht="28.2" thickBot="1" x14ac:dyDescent="0.35">
      <c r="A3" s="182" t="s">
        <v>31</v>
      </c>
      <c r="B3" s="183" t="s">
        <v>490</v>
      </c>
      <c r="C3" s="183" t="s">
        <v>79</v>
      </c>
      <c r="D3" s="183" t="s">
        <v>89</v>
      </c>
      <c r="E3" s="184" t="s">
        <v>90</v>
      </c>
      <c r="F3" s="185" t="s">
        <v>690</v>
      </c>
      <c r="G3" s="186" t="s">
        <v>691</v>
      </c>
      <c r="H3" s="187">
        <v>125892</v>
      </c>
      <c r="I3" s="188">
        <v>42550</v>
      </c>
    </row>
    <row r="4" spans="1:10" s="166" customFormat="1" ht="42" thickBot="1" x14ac:dyDescent="0.35">
      <c r="A4" s="182" t="s">
        <v>14</v>
      </c>
      <c r="B4" s="183" t="s">
        <v>73</v>
      </c>
      <c r="C4" s="183" t="s">
        <v>74</v>
      </c>
      <c r="D4" s="189" t="s">
        <v>75</v>
      </c>
      <c r="E4" s="190" t="s">
        <v>76</v>
      </c>
      <c r="F4" s="190" t="s">
        <v>682</v>
      </c>
      <c r="G4" s="186" t="s">
        <v>684</v>
      </c>
      <c r="H4" s="187">
        <v>26330</v>
      </c>
      <c r="I4" s="191">
        <v>42552</v>
      </c>
    </row>
    <row r="5" spans="1:10" s="166" customFormat="1" ht="14.4" thickBot="1" x14ac:dyDescent="0.35">
      <c r="A5" s="182" t="s">
        <v>11</v>
      </c>
      <c r="B5" s="183" t="s">
        <v>26</v>
      </c>
      <c r="C5" s="183" t="s">
        <v>27</v>
      </c>
      <c r="D5" s="189" t="s">
        <v>28</v>
      </c>
      <c r="E5" s="185" t="s">
        <v>29</v>
      </c>
      <c r="F5" s="192" t="s">
        <v>688</v>
      </c>
      <c r="G5" s="193" t="s">
        <v>689</v>
      </c>
      <c r="H5" s="194">
        <v>73125</v>
      </c>
      <c r="I5" s="195">
        <v>42551</v>
      </c>
      <c r="J5" s="206"/>
    </row>
    <row r="6" spans="1:10" s="166" customFormat="1" ht="28.2" thickBot="1" x14ac:dyDescent="0.35">
      <c r="A6" s="182" t="s">
        <v>45</v>
      </c>
      <c r="B6" s="183" t="s">
        <v>489</v>
      </c>
      <c r="C6" s="183" t="s">
        <v>47</v>
      </c>
      <c r="D6" s="183" t="s">
        <v>48</v>
      </c>
      <c r="E6" s="189" t="s">
        <v>49</v>
      </c>
      <c r="F6" s="196" t="s">
        <v>687</v>
      </c>
      <c r="G6" s="193" t="s">
        <v>685</v>
      </c>
      <c r="H6" s="194">
        <v>121875</v>
      </c>
      <c r="I6" s="197">
        <v>42555</v>
      </c>
    </row>
    <row r="7" spans="1:10" s="179" customFormat="1" ht="28.2" thickBot="1" x14ac:dyDescent="0.35">
      <c r="A7" s="198" t="s">
        <v>11</v>
      </c>
      <c r="B7" s="198" t="s">
        <v>95</v>
      </c>
      <c r="C7" s="198" t="s">
        <v>102</v>
      </c>
      <c r="D7" s="198" t="s">
        <v>96</v>
      </c>
      <c r="E7" s="198" t="s">
        <v>136</v>
      </c>
      <c r="F7" s="199" t="s">
        <v>686</v>
      </c>
      <c r="G7" s="200" t="s">
        <v>684</v>
      </c>
      <c r="H7" s="201">
        <v>97500</v>
      </c>
      <c r="I7" s="202">
        <v>42551</v>
      </c>
    </row>
    <row r="8" spans="1:10" s="67" customFormat="1" ht="13.8" thickBot="1" x14ac:dyDescent="0.3">
      <c r="A8" s="203"/>
      <c r="B8" s="203"/>
      <c r="C8" s="203"/>
      <c r="D8" s="203"/>
      <c r="E8" s="203"/>
      <c r="F8" s="203"/>
      <c r="G8" s="203"/>
      <c r="H8" s="204">
        <f>SUM(H3:H7)</f>
        <v>444722</v>
      </c>
      <c r="I8" s="180"/>
    </row>
    <row r="9" spans="1:10" s="67" customFormat="1" x14ac:dyDescent="0.25">
      <c r="A9" s="203"/>
      <c r="B9" s="203"/>
      <c r="C9" s="203"/>
      <c r="D9" s="203"/>
      <c r="E9" s="203"/>
      <c r="F9" s="203"/>
      <c r="G9" s="203"/>
      <c r="H9" s="203"/>
    </row>
    <row r="11" spans="1:10" ht="13.8" thickBot="1" x14ac:dyDescent="0.3"/>
    <row r="12" spans="1:10" ht="16.2" thickBot="1" x14ac:dyDescent="0.35">
      <c r="A12" s="631" t="s">
        <v>733</v>
      </c>
      <c r="B12" s="632"/>
      <c r="C12" s="632"/>
      <c r="D12" s="632"/>
      <c r="E12" s="632"/>
      <c r="F12" s="632"/>
      <c r="G12" s="632"/>
      <c r="H12" s="632"/>
      <c r="I12" s="633"/>
    </row>
    <row r="13" spans="1:10" ht="14.4" thickBot="1" x14ac:dyDescent="0.35">
      <c r="A13" s="181" t="s">
        <v>0</v>
      </c>
      <c r="B13" s="181" t="s">
        <v>1</v>
      </c>
      <c r="C13" s="181" t="s">
        <v>2</v>
      </c>
      <c r="D13" s="181" t="s">
        <v>569</v>
      </c>
      <c r="E13" s="181" t="s">
        <v>5</v>
      </c>
      <c r="F13" s="181" t="s">
        <v>478</v>
      </c>
      <c r="G13" s="181" t="s">
        <v>683</v>
      </c>
      <c r="H13" s="181" t="s">
        <v>479</v>
      </c>
      <c r="I13" s="170" t="s">
        <v>734</v>
      </c>
    </row>
    <row r="14" spans="1:10" ht="29.4" thickBot="1" x14ac:dyDescent="0.35">
      <c r="A14" s="379" t="s">
        <v>117</v>
      </c>
      <c r="B14" s="379" t="s">
        <v>118</v>
      </c>
      <c r="C14" s="379" t="s">
        <v>133</v>
      </c>
      <c r="D14" s="379" t="s">
        <v>563</v>
      </c>
      <c r="E14" s="379" t="s">
        <v>12</v>
      </c>
      <c r="F14" s="185"/>
      <c r="G14" s="186" t="s">
        <v>792</v>
      </c>
      <c r="H14" s="187">
        <v>15453</v>
      </c>
      <c r="I14" s="188">
        <v>42787</v>
      </c>
    </row>
    <row r="15" spans="1:10" ht="29.4" thickBot="1" x14ac:dyDescent="0.35">
      <c r="A15" s="379" t="s">
        <v>129</v>
      </c>
      <c r="B15" s="379" t="s">
        <v>130</v>
      </c>
      <c r="C15" s="379" t="s">
        <v>133</v>
      </c>
      <c r="D15" s="379" t="s">
        <v>116</v>
      </c>
      <c r="E15" s="379" t="s">
        <v>492</v>
      </c>
      <c r="F15" s="190"/>
      <c r="G15" s="186"/>
      <c r="H15" s="187"/>
      <c r="I15" s="191"/>
    </row>
    <row r="16" spans="1:10" ht="15" thickBot="1" x14ac:dyDescent="0.35">
      <c r="A16" s="379" t="s">
        <v>117</v>
      </c>
      <c r="B16" s="379" t="s">
        <v>131</v>
      </c>
      <c r="C16" s="379" t="s">
        <v>79</v>
      </c>
      <c r="D16" s="379" t="s">
        <v>99</v>
      </c>
      <c r="E16" s="379" t="s">
        <v>12</v>
      </c>
      <c r="F16" s="192"/>
      <c r="G16" s="193" t="s">
        <v>793</v>
      </c>
      <c r="H16" s="194">
        <v>99965</v>
      </c>
      <c r="I16" s="195">
        <v>42787</v>
      </c>
    </row>
    <row r="17" spans="1:9" ht="29.4" thickBot="1" x14ac:dyDescent="0.35">
      <c r="A17" s="379" t="s">
        <v>117</v>
      </c>
      <c r="B17" s="379" t="s">
        <v>132</v>
      </c>
      <c r="C17" s="383" t="s">
        <v>27</v>
      </c>
      <c r="D17" s="383" t="s">
        <v>100</v>
      </c>
      <c r="E17" s="383" t="s">
        <v>12</v>
      </c>
      <c r="F17" s="196"/>
      <c r="G17" s="193" t="s">
        <v>793</v>
      </c>
      <c r="H17" s="194">
        <v>112375</v>
      </c>
      <c r="I17" s="197">
        <v>42787</v>
      </c>
    </row>
    <row r="18" spans="1:9" ht="28.2" thickBot="1" x14ac:dyDescent="0.35">
      <c r="A18" s="381" t="s">
        <v>117</v>
      </c>
      <c r="B18" s="382" t="s">
        <v>565</v>
      </c>
      <c r="C18" s="385" t="s">
        <v>558</v>
      </c>
      <c r="D18" s="386" t="s">
        <v>567</v>
      </c>
      <c r="E18" s="387"/>
      <c r="F18" s="192"/>
      <c r="G18" s="193" t="s">
        <v>792</v>
      </c>
      <c r="H18" s="194">
        <v>20280</v>
      </c>
      <c r="I18" s="197">
        <v>42787</v>
      </c>
    </row>
    <row r="19" spans="1:9" ht="28.2" thickBot="1" x14ac:dyDescent="0.35">
      <c r="A19" s="425" t="s">
        <v>117</v>
      </c>
      <c r="B19" s="426" t="s">
        <v>528</v>
      </c>
      <c r="C19" s="427" t="s">
        <v>27</v>
      </c>
      <c r="D19" s="428" t="s">
        <v>568</v>
      </c>
      <c r="E19" s="425" t="s">
        <v>12</v>
      </c>
      <c r="F19" s="429"/>
      <c r="G19" s="430" t="s">
        <v>792</v>
      </c>
      <c r="H19" s="215">
        <v>81600</v>
      </c>
      <c r="I19" s="431">
        <v>42787</v>
      </c>
    </row>
    <row r="20" spans="1:9" ht="29.4" thickBot="1" x14ac:dyDescent="0.35">
      <c r="A20" s="432" t="s">
        <v>117</v>
      </c>
      <c r="B20" s="433" t="s">
        <v>119</v>
      </c>
      <c r="C20" s="198" t="s">
        <v>558</v>
      </c>
      <c r="D20" s="380" t="s">
        <v>566</v>
      </c>
      <c r="E20" s="380"/>
      <c r="F20" s="199"/>
      <c r="G20" s="200" t="s">
        <v>792</v>
      </c>
      <c r="H20" s="201">
        <v>28590</v>
      </c>
      <c r="I20" s="202">
        <v>42787</v>
      </c>
    </row>
    <row r="21" spans="1:9" ht="28.2" thickBot="1" x14ac:dyDescent="0.35">
      <c r="A21" s="420" t="s">
        <v>120</v>
      </c>
      <c r="B21" s="420" t="s">
        <v>530</v>
      </c>
      <c r="C21" s="420" t="s">
        <v>547</v>
      </c>
      <c r="D21" s="420" t="s">
        <v>560</v>
      </c>
      <c r="E21" s="394" t="s">
        <v>613</v>
      </c>
      <c r="F21" s="421"/>
      <c r="G21" s="422" t="s">
        <v>792</v>
      </c>
      <c r="H21" s="423">
        <v>121875</v>
      </c>
      <c r="I21" s="424">
        <v>42815</v>
      </c>
    </row>
    <row r="22" spans="1:9" ht="29.4" thickBot="1" x14ac:dyDescent="0.35">
      <c r="A22" s="387" t="s">
        <v>129</v>
      </c>
      <c r="B22" s="387" t="s">
        <v>911</v>
      </c>
      <c r="C22" s="332" t="s">
        <v>33</v>
      </c>
      <c r="D22" s="434" t="s">
        <v>34</v>
      </c>
      <c r="E22" s="332" t="s">
        <v>35</v>
      </c>
      <c r="F22" s="389"/>
      <c r="G22" s="390" t="s">
        <v>912</v>
      </c>
      <c r="H22" s="391">
        <v>122950</v>
      </c>
      <c r="I22" s="392">
        <v>42874</v>
      </c>
    </row>
    <row r="23" spans="1:9" ht="28.2" thickBot="1" x14ac:dyDescent="0.35">
      <c r="A23" s="381" t="s">
        <v>129</v>
      </c>
      <c r="B23" s="382" t="s">
        <v>555</v>
      </c>
      <c r="C23" s="435" t="s">
        <v>79</v>
      </c>
      <c r="D23" s="381" t="s">
        <v>526</v>
      </c>
      <c r="E23" s="381" t="s">
        <v>616</v>
      </c>
      <c r="F23" s="389"/>
      <c r="G23" s="390"/>
      <c r="H23" s="391"/>
      <c r="I23" s="392"/>
    </row>
    <row r="24" spans="1:9" ht="14.4" thickBot="1" x14ac:dyDescent="0.35">
      <c r="A24" s="381" t="s">
        <v>124</v>
      </c>
      <c r="B24" s="382" t="s">
        <v>95</v>
      </c>
      <c r="C24" s="435" t="s">
        <v>238</v>
      </c>
      <c r="D24" s="381" t="s">
        <v>571</v>
      </c>
      <c r="E24" s="381" t="s">
        <v>612</v>
      </c>
      <c r="F24" s="389"/>
      <c r="G24" s="390"/>
      <c r="H24" s="391"/>
      <c r="I24" s="392"/>
    </row>
    <row r="25" spans="1:9" ht="69" x14ac:dyDescent="0.3">
      <c r="A25" s="425" t="s">
        <v>129</v>
      </c>
      <c r="B25" s="426" t="s">
        <v>562</v>
      </c>
      <c r="C25" s="445" t="s">
        <v>554</v>
      </c>
      <c r="D25" s="425" t="s">
        <v>561</v>
      </c>
      <c r="E25" s="425" t="s">
        <v>615</v>
      </c>
      <c r="F25" s="389"/>
      <c r="G25" s="390"/>
      <c r="H25" s="391"/>
      <c r="I25" s="392"/>
    </row>
    <row r="26" spans="1:9" ht="27.6" x14ac:dyDescent="0.3">
      <c r="A26" s="439" t="s">
        <v>120</v>
      </c>
      <c r="B26" s="439" t="s">
        <v>530</v>
      </c>
      <c r="C26" s="439" t="s">
        <v>547</v>
      </c>
      <c r="D26" s="439" t="s">
        <v>560</v>
      </c>
      <c r="E26" s="439" t="s">
        <v>613</v>
      </c>
      <c r="F26" s="444"/>
      <c r="G26" s="436"/>
      <c r="H26" s="437"/>
      <c r="I26" s="438"/>
    </row>
    <row r="27" spans="1:9" ht="28.2" thickBot="1" x14ac:dyDescent="0.35">
      <c r="A27" s="381" t="s">
        <v>579</v>
      </c>
      <c r="B27" s="382" t="s">
        <v>707</v>
      </c>
      <c r="C27" s="384" t="s">
        <v>74</v>
      </c>
      <c r="D27" s="381" t="s">
        <v>708</v>
      </c>
      <c r="E27" s="381" t="s">
        <v>709</v>
      </c>
      <c r="F27" s="389"/>
      <c r="G27" s="390"/>
      <c r="H27" s="391"/>
      <c r="I27" s="392"/>
    </row>
    <row r="28" spans="1:9" ht="28.2" thickBot="1" x14ac:dyDescent="0.35">
      <c r="A28" s="381" t="s">
        <v>579</v>
      </c>
      <c r="B28" s="382" t="s">
        <v>711</v>
      </c>
      <c r="C28" s="435" t="s">
        <v>228</v>
      </c>
      <c r="D28" s="381" t="s">
        <v>712</v>
      </c>
      <c r="E28" s="381" t="s">
        <v>713</v>
      </c>
      <c r="F28" s="389"/>
      <c r="G28" s="390"/>
      <c r="H28" s="391"/>
      <c r="I28" s="392"/>
    </row>
    <row r="29" spans="1:9" ht="28.2" thickBot="1" x14ac:dyDescent="0.3">
      <c r="A29" s="381" t="s">
        <v>129</v>
      </c>
      <c r="B29" s="382" t="s">
        <v>715</v>
      </c>
      <c r="C29" s="384" t="s">
        <v>102</v>
      </c>
      <c r="D29" s="381" t="s">
        <v>716</v>
      </c>
      <c r="E29" s="381" t="s">
        <v>717</v>
      </c>
      <c r="F29" s="440"/>
      <c r="G29" s="441"/>
      <c r="H29" s="442"/>
      <c r="I29" s="443"/>
    </row>
    <row r="30" spans="1:9" ht="14.4" thickBot="1" x14ac:dyDescent="0.3">
      <c r="A30" s="393"/>
      <c r="B30" s="393"/>
      <c r="C30" s="393"/>
      <c r="D30" s="393"/>
      <c r="E30" s="395"/>
      <c r="F30" s="203"/>
      <c r="G30" s="203"/>
      <c r="H30" s="388">
        <f>SUM(H14:H26)</f>
        <v>603088</v>
      </c>
      <c r="I30" s="180"/>
    </row>
    <row r="32" spans="1:9" x14ac:dyDescent="0.25">
      <c r="A32" s="207"/>
      <c r="B32" s="207"/>
      <c r="C32" s="207"/>
      <c r="D32" s="207"/>
      <c r="E32" s="207"/>
      <c r="F32" s="207"/>
      <c r="G32" s="207"/>
      <c r="H32" s="207"/>
      <c r="I32" s="208"/>
    </row>
    <row r="33" spans="1:9" ht="15.6" x14ac:dyDescent="0.3">
      <c r="A33" s="630"/>
      <c r="B33" s="630"/>
      <c r="C33" s="630"/>
      <c r="D33" s="630"/>
      <c r="E33" s="630"/>
      <c r="F33" s="630"/>
      <c r="G33" s="630"/>
      <c r="H33" s="630"/>
      <c r="I33" s="630"/>
    </row>
    <row r="34" spans="1:9" ht="13.8" x14ac:dyDescent="0.3">
      <c r="A34" s="210"/>
      <c r="B34" s="210"/>
      <c r="C34" s="210"/>
      <c r="D34" s="210"/>
      <c r="E34" s="210"/>
      <c r="F34" s="210"/>
      <c r="G34" s="210"/>
      <c r="H34" s="210"/>
      <c r="I34" s="180"/>
    </row>
    <row r="35" spans="1:9" ht="13.8" x14ac:dyDescent="0.3">
      <c r="A35" s="211"/>
      <c r="B35" s="211"/>
      <c r="C35" s="211"/>
      <c r="D35" s="211"/>
      <c r="E35" s="211"/>
      <c r="F35" s="211"/>
      <c r="G35" s="212"/>
      <c r="H35" s="212"/>
      <c r="I35" s="213"/>
    </row>
    <row r="36" spans="1:9" ht="13.8" x14ac:dyDescent="0.3">
      <c r="A36" s="211"/>
      <c r="B36" s="211"/>
      <c r="C36" s="211"/>
      <c r="D36" s="211"/>
      <c r="E36" s="211"/>
      <c r="F36" s="211"/>
      <c r="G36" s="212"/>
      <c r="H36" s="212"/>
      <c r="I36" s="213"/>
    </row>
    <row r="37" spans="1:9" ht="13.8" x14ac:dyDescent="0.3">
      <c r="A37" s="211"/>
      <c r="B37" s="211"/>
      <c r="C37" s="211"/>
      <c r="D37" s="211"/>
      <c r="E37" s="211"/>
      <c r="F37" s="214"/>
      <c r="G37" s="215"/>
      <c r="H37" s="215"/>
      <c r="I37" s="216"/>
    </row>
    <row r="38" spans="1:9" ht="13.8" x14ac:dyDescent="0.3">
      <c r="A38" s="211"/>
      <c r="B38" s="211"/>
      <c r="C38" s="211"/>
      <c r="D38" s="211"/>
      <c r="E38" s="211"/>
      <c r="F38" s="214"/>
      <c r="G38" s="215"/>
      <c r="H38" s="215"/>
      <c r="I38" s="217"/>
    </row>
    <row r="39" spans="1:9" ht="13.8" x14ac:dyDescent="0.3">
      <c r="A39" s="218"/>
      <c r="B39" s="218"/>
      <c r="C39" s="218"/>
      <c r="D39" s="218"/>
      <c r="E39" s="218"/>
      <c r="F39" s="214"/>
      <c r="G39" s="219"/>
      <c r="H39" s="220"/>
      <c r="I39" s="221"/>
    </row>
    <row r="40" spans="1:9" x14ac:dyDescent="0.25">
      <c r="A40" s="209"/>
      <c r="B40" s="209"/>
      <c r="C40" s="209"/>
      <c r="D40" s="209"/>
      <c r="E40" s="209"/>
      <c r="F40" s="209"/>
      <c r="G40" s="209"/>
      <c r="H40" s="222"/>
      <c r="I40" s="180"/>
    </row>
    <row r="41" spans="1:9" x14ac:dyDescent="0.25">
      <c r="A41" s="203"/>
      <c r="B41" s="203"/>
      <c r="C41" s="203"/>
      <c r="D41" s="203"/>
      <c r="E41" s="203"/>
      <c r="F41" s="203"/>
      <c r="G41" s="203"/>
      <c r="H41" s="203"/>
      <c r="I41" s="67"/>
    </row>
  </sheetData>
  <mergeCells count="3">
    <mergeCell ref="A1:I1"/>
    <mergeCell ref="A33:I33"/>
    <mergeCell ref="A12:I12"/>
  </mergeCells>
  <pageMargins left="0.23622047244094491" right="0.2362204724409449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8"/>
  <sheetViews>
    <sheetView topLeftCell="B10" zoomScaleNormal="100" workbookViewId="0">
      <selection activeCell="J5" sqref="J5"/>
    </sheetView>
  </sheetViews>
  <sheetFormatPr defaultRowHeight="13.2" x14ac:dyDescent="0.25"/>
  <cols>
    <col min="1" max="1" width="27.6640625" customWidth="1"/>
    <col min="2" max="2" width="38" customWidth="1"/>
    <col min="3" max="3" width="15.109375" bestFit="1" customWidth="1"/>
    <col min="4" max="4" width="16" bestFit="1" customWidth="1"/>
    <col min="6" max="6" width="16.5546875" bestFit="1" customWidth="1"/>
    <col min="7" max="7" width="15.44140625" bestFit="1" customWidth="1"/>
    <col min="8" max="8" width="12.6640625" bestFit="1" customWidth="1"/>
    <col min="9" max="9" width="16.6640625" customWidth="1"/>
    <col min="10" max="10" width="27.33203125" customWidth="1"/>
  </cols>
  <sheetData>
    <row r="1" spans="1:10" ht="15" thickBot="1" x14ac:dyDescent="0.3">
      <c r="A1" s="1" t="s">
        <v>137</v>
      </c>
    </row>
    <row r="2" spans="1:10" ht="24.75" customHeight="1" x14ac:dyDescent="0.25">
      <c r="A2" s="650" t="s">
        <v>138</v>
      </c>
      <c r="B2" s="650" t="s">
        <v>1</v>
      </c>
      <c r="C2" s="650" t="s">
        <v>141</v>
      </c>
      <c r="D2" s="12" t="s">
        <v>144</v>
      </c>
      <c r="E2" s="650" t="s">
        <v>6</v>
      </c>
      <c r="F2" s="650" t="s">
        <v>7</v>
      </c>
      <c r="G2" s="650" t="s">
        <v>8</v>
      </c>
      <c r="H2" s="650" t="s">
        <v>9</v>
      </c>
      <c r="I2" s="12" t="s">
        <v>93</v>
      </c>
      <c r="J2" s="650" t="s">
        <v>10</v>
      </c>
    </row>
    <row r="3" spans="1:10" ht="14.4" thickBot="1" x14ac:dyDescent="0.3">
      <c r="A3" s="651"/>
      <c r="B3" s="651"/>
      <c r="C3" s="651"/>
      <c r="D3" s="13"/>
      <c r="E3" s="651"/>
      <c r="F3" s="651"/>
      <c r="G3" s="651"/>
      <c r="H3" s="651"/>
      <c r="I3" s="13"/>
      <c r="J3" s="651"/>
    </row>
    <row r="4" spans="1:10" s="10" customFormat="1" ht="28.5" customHeight="1" thickBot="1" x14ac:dyDescent="0.3">
      <c r="A4" s="152" t="s">
        <v>142</v>
      </c>
      <c r="B4" s="136" t="s">
        <v>143</v>
      </c>
      <c r="C4" s="136"/>
      <c r="D4" s="136" t="s">
        <v>145</v>
      </c>
      <c r="E4" s="136" t="s">
        <v>724</v>
      </c>
      <c r="F4" s="11">
        <v>47298.76</v>
      </c>
      <c r="G4" s="11">
        <v>100000</v>
      </c>
      <c r="H4" s="11">
        <f>SUM(F4:G4)</f>
        <v>147298.76</v>
      </c>
      <c r="I4" s="137">
        <v>42917</v>
      </c>
      <c r="J4" s="316" t="s">
        <v>935</v>
      </c>
    </row>
    <row r="5" spans="1:10" s="10" customFormat="1" ht="14.4" x14ac:dyDescent="0.3">
      <c r="A5" s="461" t="s">
        <v>139</v>
      </c>
      <c r="B5" s="462" t="s">
        <v>617</v>
      </c>
      <c r="C5" s="463" t="s">
        <v>618</v>
      </c>
      <c r="D5" s="464" t="s">
        <v>619</v>
      </c>
      <c r="E5" s="462" t="s">
        <v>693</v>
      </c>
      <c r="F5" s="465">
        <v>6389.6</v>
      </c>
      <c r="G5" s="465">
        <v>14845</v>
      </c>
      <c r="H5" s="466">
        <f>SUM(F5:G5)</f>
        <v>21234.6</v>
      </c>
      <c r="I5" s="467">
        <v>42478</v>
      </c>
      <c r="J5" s="468" t="s">
        <v>572</v>
      </c>
    </row>
    <row r="6" spans="1:10" x14ac:dyDescent="0.25">
      <c r="A6" s="31" t="s">
        <v>932</v>
      </c>
      <c r="B6" s="31" t="s">
        <v>933</v>
      </c>
      <c r="C6" s="31"/>
      <c r="D6" s="31"/>
      <c r="E6" s="31" t="s">
        <v>934</v>
      </c>
      <c r="F6" s="31"/>
      <c r="G6" s="469">
        <v>142887</v>
      </c>
      <c r="H6" s="469">
        <v>142887</v>
      </c>
      <c r="I6" s="31"/>
      <c r="J6" s="31"/>
    </row>
    <row r="7" spans="1:10" x14ac:dyDescent="0.25">
      <c r="A7" s="31"/>
      <c r="B7" s="31"/>
      <c r="C7" s="31"/>
      <c r="D7" s="31"/>
      <c r="E7" s="31"/>
      <c r="F7" s="31"/>
      <c r="G7" s="31"/>
      <c r="H7" s="31"/>
      <c r="I7" s="31"/>
      <c r="J7" s="31"/>
    </row>
    <row r="8" spans="1:10" x14ac:dyDescent="0.25">
      <c r="A8" s="31"/>
      <c r="B8" s="31"/>
      <c r="C8" s="31"/>
      <c r="D8" s="31"/>
      <c r="E8" s="31"/>
      <c r="F8" s="31"/>
      <c r="G8" s="31"/>
      <c r="H8" s="31"/>
      <c r="I8" s="31"/>
      <c r="J8" s="31"/>
    </row>
  </sheetData>
  <mergeCells count="8">
    <mergeCell ref="G2:G3"/>
    <mergeCell ref="H2:H3"/>
    <mergeCell ref="J2:J3"/>
    <mergeCell ref="A2:A3"/>
    <mergeCell ref="B2:B3"/>
    <mergeCell ref="C2:C3"/>
    <mergeCell ref="E2:E3"/>
    <mergeCell ref="F2:F3"/>
  </mergeCells>
  <pageMargins left="0.78740157480314965" right="0.78740157480314965" top="0.57999999999999996" bottom="0.5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1"/>
  <sheetViews>
    <sheetView workbookViewId="0">
      <selection activeCell="F50" sqref="F50"/>
    </sheetView>
  </sheetViews>
  <sheetFormatPr defaultRowHeight="13.2" x14ac:dyDescent="0.25"/>
  <cols>
    <col min="2" max="2" width="67.44140625" customWidth="1"/>
    <col min="3" max="3" width="13.5546875" customWidth="1"/>
    <col min="4" max="4" width="13.33203125" customWidth="1"/>
  </cols>
  <sheetData>
    <row r="1" spans="1:4" x14ac:dyDescent="0.25">
      <c r="A1" s="692" t="s">
        <v>620</v>
      </c>
      <c r="B1" s="693"/>
      <c r="C1" s="693"/>
      <c r="D1" s="694"/>
    </row>
    <row r="2" spans="1:4" x14ac:dyDescent="0.25">
      <c r="A2" s="153" t="s">
        <v>621</v>
      </c>
      <c r="B2" s="153" t="s">
        <v>622</v>
      </c>
      <c r="C2" s="153" t="s">
        <v>623</v>
      </c>
      <c r="D2" s="154" t="s">
        <v>624</v>
      </c>
    </row>
    <row r="3" spans="1:4" x14ac:dyDescent="0.25">
      <c r="A3" s="155" t="s">
        <v>625</v>
      </c>
      <c r="B3" s="155" t="s">
        <v>626</v>
      </c>
      <c r="C3" s="174">
        <v>4000</v>
      </c>
      <c r="D3" s="156">
        <v>3750</v>
      </c>
    </row>
    <row r="4" spans="1:4" x14ac:dyDescent="0.25">
      <c r="A4" s="155" t="s">
        <v>627</v>
      </c>
      <c r="B4" s="155" t="s">
        <v>628</v>
      </c>
      <c r="C4" s="174">
        <v>1851</v>
      </c>
      <c r="D4" s="156">
        <v>5500</v>
      </c>
    </row>
    <row r="5" spans="1:4" x14ac:dyDescent="0.25">
      <c r="A5" s="155" t="s">
        <v>629</v>
      </c>
      <c r="B5" s="155" t="s">
        <v>630</v>
      </c>
      <c r="C5" s="174">
        <v>3185</v>
      </c>
      <c r="D5" s="156">
        <v>4550</v>
      </c>
    </row>
    <row r="6" spans="1:4" x14ac:dyDescent="0.25">
      <c r="A6" s="155" t="s">
        <v>631</v>
      </c>
      <c r="B6" s="155" t="s">
        <v>632</v>
      </c>
      <c r="C6" s="174">
        <v>1000</v>
      </c>
      <c r="D6" s="156">
        <v>960</v>
      </c>
    </row>
    <row r="7" spans="1:4" x14ac:dyDescent="0.25">
      <c r="A7" s="155" t="s">
        <v>633</v>
      </c>
      <c r="B7" s="155" t="s">
        <v>634</v>
      </c>
      <c r="C7" s="174">
        <v>6035</v>
      </c>
      <c r="D7" s="156">
        <v>5600</v>
      </c>
    </row>
    <row r="8" spans="1:4" x14ac:dyDescent="0.25">
      <c r="A8" s="155" t="s">
        <v>635</v>
      </c>
      <c r="B8" s="155" t="s">
        <v>636</v>
      </c>
      <c r="C8" s="174">
        <v>4000</v>
      </c>
      <c r="D8" s="156">
        <v>3850</v>
      </c>
    </row>
    <row r="9" spans="1:4" x14ac:dyDescent="0.25">
      <c r="A9" s="155" t="s">
        <v>637</v>
      </c>
      <c r="B9" s="155" t="s">
        <v>638</v>
      </c>
      <c r="C9" s="174">
        <v>1500</v>
      </c>
      <c r="D9" s="156">
        <v>1440</v>
      </c>
    </row>
    <row r="10" spans="1:4" x14ac:dyDescent="0.25">
      <c r="A10" s="155" t="s">
        <v>639</v>
      </c>
      <c r="B10" s="155" t="s">
        <v>640</v>
      </c>
      <c r="C10" s="174">
        <v>2000</v>
      </c>
      <c r="D10" s="157">
        <v>1995.41</v>
      </c>
    </row>
    <row r="11" spans="1:4" x14ac:dyDescent="0.25">
      <c r="A11" s="155" t="s">
        <v>641</v>
      </c>
      <c r="B11" s="155" t="s">
        <v>642</v>
      </c>
      <c r="C11" s="174">
        <v>4000</v>
      </c>
      <c r="D11" s="156">
        <v>3990.81</v>
      </c>
    </row>
    <row r="12" spans="1:4" x14ac:dyDescent="0.25">
      <c r="A12" s="155" t="s">
        <v>643</v>
      </c>
      <c r="B12" s="155" t="s">
        <v>644</v>
      </c>
      <c r="C12" s="174">
        <v>4000</v>
      </c>
      <c r="D12" s="156">
        <v>3990.81</v>
      </c>
    </row>
    <row r="13" spans="1:4" x14ac:dyDescent="0.25">
      <c r="A13" s="155" t="s">
        <v>645</v>
      </c>
      <c r="B13" s="155" t="s">
        <v>646</v>
      </c>
      <c r="C13" s="174">
        <v>2000</v>
      </c>
      <c r="D13" s="156">
        <v>1995.41</v>
      </c>
    </row>
    <row r="14" spans="1:4" x14ac:dyDescent="0.25">
      <c r="A14" s="155" t="s">
        <v>647</v>
      </c>
      <c r="B14" s="155" t="s">
        <v>648</v>
      </c>
      <c r="C14" s="174">
        <v>2000</v>
      </c>
      <c r="D14" s="156">
        <v>1995.41</v>
      </c>
    </row>
    <row r="15" spans="1:4" x14ac:dyDescent="0.25">
      <c r="A15" s="155" t="s">
        <v>649</v>
      </c>
      <c r="B15" s="155" t="s">
        <v>650</v>
      </c>
      <c r="C15" s="174">
        <v>9600</v>
      </c>
      <c r="D15" s="156">
        <v>9577.9500000000007</v>
      </c>
    </row>
    <row r="16" spans="1:4" s="67" customFormat="1" x14ac:dyDescent="0.25">
      <c r="A16" s="223" t="s">
        <v>651</v>
      </c>
      <c r="B16" s="223" t="s">
        <v>652</v>
      </c>
      <c r="C16" s="224">
        <v>5565</v>
      </c>
      <c r="D16" s="159">
        <v>5500</v>
      </c>
    </row>
    <row r="17" spans="1:4" x14ac:dyDescent="0.25">
      <c r="A17" s="155" t="s">
        <v>653</v>
      </c>
      <c r="B17" s="155" t="s">
        <v>654</v>
      </c>
      <c r="C17" s="174">
        <v>4264</v>
      </c>
      <c r="D17" s="156">
        <v>4254.2</v>
      </c>
    </row>
    <row r="18" spans="1:4" x14ac:dyDescent="0.25">
      <c r="C18" s="175">
        <f>SUM(C3:C17)</f>
        <v>55000</v>
      </c>
      <c r="D18" s="175">
        <f>SUM(D3:D17)</f>
        <v>58950</v>
      </c>
    </row>
    <row r="20" spans="1:4" x14ac:dyDescent="0.25">
      <c r="A20" s="692" t="s">
        <v>655</v>
      </c>
      <c r="B20" s="693"/>
      <c r="C20" s="693"/>
      <c r="D20" s="694"/>
    </row>
    <row r="21" spans="1:4" x14ac:dyDescent="0.25">
      <c r="A21" s="153" t="s">
        <v>621</v>
      </c>
      <c r="B21" s="153" t="s">
        <v>656</v>
      </c>
      <c r="C21" s="153" t="s">
        <v>657</v>
      </c>
      <c r="D21" s="153" t="s">
        <v>624</v>
      </c>
    </row>
    <row r="22" spans="1:4" s="67" customFormat="1" ht="126" x14ac:dyDescent="0.25">
      <c r="A22" s="223" t="s">
        <v>625</v>
      </c>
      <c r="B22" s="158" t="s">
        <v>680</v>
      </c>
      <c r="C22" s="159">
        <v>1144.33</v>
      </c>
      <c r="D22" s="159">
        <v>1135.5</v>
      </c>
    </row>
    <row r="23" spans="1:4" ht="46.2" x14ac:dyDescent="0.25">
      <c r="A23" s="155" t="s">
        <v>627</v>
      </c>
      <c r="B23" s="158" t="s">
        <v>658</v>
      </c>
      <c r="C23" s="159">
        <v>14000</v>
      </c>
      <c r="D23" s="159">
        <v>5550</v>
      </c>
    </row>
    <row r="24" spans="1:4" s="67" customFormat="1" ht="57.6" x14ac:dyDescent="0.25">
      <c r="A24" s="223" t="s">
        <v>629</v>
      </c>
      <c r="B24" s="158" t="s">
        <v>676</v>
      </c>
      <c r="C24" s="160">
        <v>600</v>
      </c>
      <c r="D24" s="159">
        <v>450</v>
      </c>
    </row>
    <row r="25" spans="1:4" ht="23.4" x14ac:dyDescent="0.25">
      <c r="A25" s="155" t="s">
        <v>631</v>
      </c>
      <c r="B25" s="161" t="s">
        <v>659</v>
      </c>
      <c r="C25" s="156">
        <v>319.95</v>
      </c>
      <c r="D25" s="156">
        <v>150</v>
      </c>
    </row>
    <row r="26" spans="1:4" ht="23.4" x14ac:dyDescent="0.25">
      <c r="A26" s="155" t="s">
        <v>633</v>
      </c>
      <c r="B26" s="161" t="s">
        <v>660</v>
      </c>
      <c r="C26" s="156">
        <v>3054.67</v>
      </c>
      <c r="D26" s="156">
        <v>1500</v>
      </c>
    </row>
    <row r="27" spans="1:4" s="67" customFormat="1" ht="91.8" x14ac:dyDescent="0.25">
      <c r="A27" s="223" t="s">
        <v>635</v>
      </c>
      <c r="B27" s="158" t="s">
        <v>677</v>
      </c>
      <c r="C27" s="176">
        <v>1800</v>
      </c>
      <c r="D27" s="159">
        <v>1786.14</v>
      </c>
    </row>
    <row r="28" spans="1:4" x14ac:dyDescent="0.25">
      <c r="A28" s="155" t="s">
        <v>637</v>
      </c>
      <c r="B28" s="155" t="s">
        <v>674</v>
      </c>
      <c r="C28" s="156">
        <v>95.4</v>
      </c>
      <c r="D28" s="156">
        <v>35</v>
      </c>
    </row>
    <row r="29" spans="1:4" ht="23.4" x14ac:dyDescent="0.25">
      <c r="A29" s="155" t="s">
        <v>639</v>
      </c>
      <c r="B29" s="161" t="s">
        <v>661</v>
      </c>
      <c r="C29" s="156">
        <v>1090.9000000000001</v>
      </c>
      <c r="D29" s="156">
        <v>500</v>
      </c>
    </row>
    <row r="30" spans="1:4" ht="45.6" x14ac:dyDescent="0.25">
      <c r="A30" s="155" t="s">
        <v>641</v>
      </c>
      <c r="B30" s="162" t="s">
        <v>662</v>
      </c>
      <c r="C30" s="156">
        <v>1261.8</v>
      </c>
      <c r="D30" s="156">
        <v>500</v>
      </c>
    </row>
    <row r="31" spans="1:4" ht="80.400000000000006" x14ac:dyDescent="0.25">
      <c r="A31" s="155" t="s">
        <v>643</v>
      </c>
      <c r="B31" s="161" t="s">
        <v>663</v>
      </c>
      <c r="C31" s="176">
        <v>860</v>
      </c>
      <c r="D31" s="156">
        <v>860</v>
      </c>
    </row>
    <row r="32" spans="1:4" ht="34.799999999999997" x14ac:dyDescent="0.25">
      <c r="A32" s="155" t="s">
        <v>645</v>
      </c>
      <c r="B32" s="161" t="s">
        <v>664</v>
      </c>
      <c r="C32" s="178">
        <v>288.64</v>
      </c>
      <c r="D32" s="156">
        <v>200</v>
      </c>
    </row>
    <row r="33" spans="1:4" ht="23.4" x14ac:dyDescent="0.25">
      <c r="A33" s="163" t="s">
        <v>647</v>
      </c>
      <c r="B33" s="161" t="s">
        <v>665</v>
      </c>
      <c r="C33" s="156">
        <v>1227.25</v>
      </c>
      <c r="D33" s="156">
        <v>1000</v>
      </c>
    </row>
    <row r="34" spans="1:4" s="67" customFormat="1" ht="23.4" x14ac:dyDescent="0.25">
      <c r="A34" s="223" t="s">
        <v>649</v>
      </c>
      <c r="B34" s="158" t="s">
        <v>678</v>
      </c>
      <c r="C34" s="159">
        <v>629.9</v>
      </c>
      <c r="D34" s="159">
        <v>450</v>
      </c>
    </row>
    <row r="35" spans="1:4" ht="34.799999999999997" x14ac:dyDescent="0.25">
      <c r="A35" s="155" t="s">
        <v>651</v>
      </c>
      <c r="B35" s="161" t="s">
        <v>666</v>
      </c>
      <c r="C35" s="160">
        <v>2600.04</v>
      </c>
      <c r="D35" s="156">
        <v>2400</v>
      </c>
    </row>
    <row r="36" spans="1:4" ht="46.2" x14ac:dyDescent="0.25">
      <c r="A36" s="155" t="s">
        <v>653</v>
      </c>
      <c r="B36" s="161" t="s">
        <v>673</v>
      </c>
      <c r="C36" s="156">
        <v>1199.96</v>
      </c>
      <c r="D36" s="156">
        <v>900</v>
      </c>
    </row>
    <row r="37" spans="1:4" ht="23.4" x14ac:dyDescent="0.25">
      <c r="A37" s="155" t="s">
        <v>667</v>
      </c>
      <c r="B37" s="161" t="s">
        <v>668</v>
      </c>
      <c r="C37" s="160">
        <v>333.25</v>
      </c>
      <c r="D37" s="156">
        <v>300</v>
      </c>
    </row>
    <row r="38" spans="1:4" x14ac:dyDescent="0.25">
      <c r="A38" s="155" t="s">
        <v>669</v>
      </c>
      <c r="B38" s="155" t="s">
        <v>670</v>
      </c>
      <c r="C38" s="156">
        <v>181.75</v>
      </c>
      <c r="D38" s="156">
        <v>150</v>
      </c>
    </row>
    <row r="39" spans="1:4" ht="103.2" x14ac:dyDescent="0.25">
      <c r="A39" s="155" t="s">
        <v>671</v>
      </c>
      <c r="B39" s="161" t="s">
        <v>675</v>
      </c>
      <c r="C39" s="176">
        <v>1800</v>
      </c>
      <c r="D39" s="156">
        <v>1980</v>
      </c>
    </row>
    <row r="40" spans="1:4" s="67" customFormat="1" x14ac:dyDescent="0.25">
      <c r="A40" s="223" t="s">
        <v>672</v>
      </c>
      <c r="B40" s="223" t="s">
        <v>679</v>
      </c>
      <c r="C40" s="159">
        <v>656.49</v>
      </c>
      <c r="D40" s="159">
        <v>651.36</v>
      </c>
    </row>
    <row r="41" spans="1:4" x14ac:dyDescent="0.25">
      <c r="C41" s="177">
        <f>SUM(C22:C40)</f>
        <v>33144.33</v>
      </c>
      <c r="D41" s="175">
        <f>SUM(D22:D40)</f>
        <v>20498</v>
      </c>
    </row>
  </sheetData>
  <mergeCells count="2">
    <mergeCell ref="A1:D1"/>
    <mergeCell ref="A20:D20"/>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3"/>
  <sheetViews>
    <sheetView workbookViewId="0">
      <selection activeCell="A9" sqref="A9"/>
    </sheetView>
  </sheetViews>
  <sheetFormatPr defaultRowHeight="13.2" x14ac:dyDescent="0.25"/>
  <cols>
    <col min="1" max="1" width="22.109375" customWidth="1"/>
    <col min="2" max="2" width="28.88671875" bestFit="1" customWidth="1"/>
    <col min="3" max="3" width="8.88671875" bestFit="1" customWidth="1"/>
    <col min="4" max="4" width="9.109375" bestFit="1" customWidth="1"/>
    <col min="5" max="5" width="17" bestFit="1" customWidth="1"/>
    <col min="6" max="6" width="8.44140625" bestFit="1" customWidth="1"/>
    <col min="7" max="7" width="21" customWidth="1"/>
    <col min="8" max="8" width="21.44140625" customWidth="1"/>
    <col min="9" max="9" width="41.88671875" bestFit="1" customWidth="1"/>
    <col min="10" max="10" width="39.109375" bestFit="1" customWidth="1"/>
    <col min="11" max="11" width="28.109375" bestFit="1" customWidth="1"/>
    <col min="12" max="12" width="32.33203125" bestFit="1" customWidth="1"/>
    <col min="13" max="13" width="29.33203125" bestFit="1" customWidth="1"/>
    <col min="14" max="14" width="32.44140625" bestFit="1" customWidth="1"/>
    <col min="15" max="15" width="85.5546875" bestFit="1" customWidth="1"/>
  </cols>
  <sheetData>
    <row r="1" spans="1:15" ht="13.8" thickBot="1" x14ac:dyDescent="0.3">
      <c r="A1" t="s">
        <v>155</v>
      </c>
    </row>
    <row r="2" spans="1:15" ht="13.8" thickBot="1" x14ac:dyDescent="0.3">
      <c r="A2" s="696" t="s">
        <v>156</v>
      </c>
      <c r="B2" s="696" t="s">
        <v>157</v>
      </c>
      <c r="C2" s="702" t="s">
        <v>158</v>
      </c>
      <c r="D2" s="703"/>
      <c r="E2" s="696" t="s">
        <v>159</v>
      </c>
      <c r="F2" s="696" t="s">
        <v>160</v>
      </c>
      <c r="G2" s="702" t="s">
        <v>161</v>
      </c>
      <c r="H2" s="703"/>
      <c r="I2" s="696" t="s">
        <v>162</v>
      </c>
      <c r="J2" s="696" t="s">
        <v>163</v>
      </c>
      <c r="K2" s="696" t="s">
        <v>164</v>
      </c>
      <c r="L2" s="696" t="s">
        <v>165</v>
      </c>
      <c r="M2" s="696" t="s">
        <v>166</v>
      </c>
      <c r="N2" s="696" t="s">
        <v>167</v>
      </c>
      <c r="O2" s="696" t="s">
        <v>168</v>
      </c>
    </row>
    <row r="3" spans="1:15" ht="13.8" thickBot="1" x14ac:dyDescent="0.3">
      <c r="A3" s="695"/>
      <c r="B3" s="695"/>
      <c r="C3" s="15" t="s">
        <v>169</v>
      </c>
      <c r="D3" s="15" t="s">
        <v>170</v>
      </c>
      <c r="E3" s="695"/>
      <c r="F3" s="695"/>
      <c r="G3" s="15" t="s">
        <v>171</v>
      </c>
      <c r="H3" s="15" t="s">
        <v>172</v>
      </c>
      <c r="I3" s="695"/>
      <c r="J3" s="695"/>
      <c r="K3" s="695"/>
      <c r="L3" s="695"/>
      <c r="M3" s="695"/>
      <c r="N3" s="697"/>
      <c r="O3" s="697"/>
    </row>
    <row r="4" spans="1:15" ht="14.4" x14ac:dyDescent="0.3">
      <c r="A4" s="16" t="s">
        <v>173</v>
      </c>
      <c r="B4" s="17" t="s">
        <v>174</v>
      </c>
      <c r="C4" s="18">
        <v>184</v>
      </c>
      <c r="D4" s="18">
        <v>148302</v>
      </c>
      <c r="E4" s="17" t="s">
        <v>175</v>
      </c>
      <c r="F4" s="17">
        <v>828</v>
      </c>
      <c r="G4" s="17" t="s">
        <v>176</v>
      </c>
      <c r="H4" s="17" t="s">
        <v>177</v>
      </c>
      <c r="I4" s="19" t="s">
        <v>178</v>
      </c>
      <c r="J4" s="20" t="s">
        <v>124</v>
      </c>
      <c r="K4" s="20" t="s">
        <v>172</v>
      </c>
      <c r="L4" s="20" t="s">
        <v>179</v>
      </c>
      <c r="M4" s="21" t="s">
        <v>180</v>
      </c>
      <c r="N4" s="22" t="s">
        <v>181</v>
      </c>
      <c r="O4" s="23" t="s">
        <v>176</v>
      </c>
    </row>
    <row r="5" spans="1:15" ht="14.4" x14ac:dyDescent="0.3">
      <c r="A5" s="24" t="s">
        <v>182</v>
      </c>
      <c r="B5" s="25" t="s">
        <v>183</v>
      </c>
      <c r="C5" s="26">
        <v>61</v>
      </c>
      <c r="D5" s="26">
        <v>106991</v>
      </c>
      <c r="E5" s="27" t="s">
        <v>175</v>
      </c>
      <c r="F5" s="27">
        <v>901</v>
      </c>
      <c r="G5" s="27" t="s">
        <v>184</v>
      </c>
      <c r="H5" s="27" t="s">
        <v>185</v>
      </c>
      <c r="I5" s="28" t="s">
        <v>186</v>
      </c>
      <c r="J5" s="29" t="s">
        <v>120</v>
      </c>
      <c r="K5" s="29" t="s">
        <v>172</v>
      </c>
      <c r="L5" s="29" t="s">
        <v>187</v>
      </c>
      <c r="M5" s="30" t="s">
        <v>188</v>
      </c>
      <c r="N5" s="31" t="s">
        <v>189</v>
      </c>
      <c r="O5" s="32" t="s">
        <v>190</v>
      </c>
    </row>
    <row r="6" spans="1:15" ht="14.4" x14ac:dyDescent="0.3">
      <c r="A6" s="24" t="s">
        <v>191</v>
      </c>
      <c r="B6" s="27" t="s">
        <v>958</v>
      </c>
      <c r="C6" s="26">
        <v>412</v>
      </c>
      <c r="D6" s="26">
        <v>119375</v>
      </c>
      <c r="E6" s="27" t="s">
        <v>175</v>
      </c>
      <c r="F6" s="27">
        <v>250</v>
      </c>
      <c r="G6" s="27" t="s">
        <v>193</v>
      </c>
      <c r="H6" s="27" t="s">
        <v>194</v>
      </c>
      <c r="I6" s="28" t="s">
        <v>195</v>
      </c>
      <c r="J6" s="27" t="s">
        <v>196</v>
      </c>
      <c r="K6" s="27" t="s">
        <v>172</v>
      </c>
      <c r="L6" s="27" t="s">
        <v>197</v>
      </c>
      <c r="M6" s="30" t="s">
        <v>198</v>
      </c>
      <c r="N6" s="31" t="s">
        <v>199</v>
      </c>
      <c r="O6" s="33" t="s">
        <v>736</v>
      </c>
    </row>
    <row r="7" spans="1:15" ht="14.4" x14ac:dyDescent="0.3">
      <c r="A7" s="24" t="s">
        <v>200</v>
      </c>
      <c r="B7" s="27" t="s">
        <v>201</v>
      </c>
      <c r="C7" s="26">
        <v>243</v>
      </c>
      <c r="D7" s="26">
        <v>90717</v>
      </c>
      <c r="E7" s="27" t="s">
        <v>175</v>
      </c>
      <c r="F7" s="27">
        <v>711</v>
      </c>
      <c r="G7" s="27" t="s">
        <v>202</v>
      </c>
      <c r="H7" s="27" t="s">
        <v>203</v>
      </c>
      <c r="I7" s="28" t="s">
        <v>204</v>
      </c>
      <c r="J7" s="27" t="s">
        <v>205</v>
      </c>
      <c r="K7" s="27" t="s">
        <v>206</v>
      </c>
      <c r="L7" s="27" t="s">
        <v>207</v>
      </c>
      <c r="M7" s="30" t="s">
        <v>208</v>
      </c>
      <c r="N7" s="34" t="s">
        <v>209</v>
      </c>
      <c r="O7" s="323" t="s">
        <v>741</v>
      </c>
    </row>
    <row r="8" spans="1:15" ht="14.4" x14ac:dyDescent="0.3">
      <c r="A8" s="24" t="s">
        <v>200</v>
      </c>
      <c r="B8" s="27" t="s">
        <v>210</v>
      </c>
      <c r="C8" s="26">
        <v>261</v>
      </c>
      <c r="D8" s="26">
        <v>91849</v>
      </c>
      <c r="E8" s="27" t="s">
        <v>175</v>
      </c>
      <c r="F8" s="27">
        <v>704</v>
      </c>
      <c r="G8" s="27" t="s">
        <v>211</v>
      </c>
      <c r="H8" s="27" t="s">
        <v>212</v>
      </c>
      <c r="I8" s="28" t="s">
        <v>213</v>
      </c>
      <c r="J8" s="27" t="s">
        <v>214</v>
      </c>
      <c r="K8" s="27" t="s">
        <v>215</v>
      </c>
      <c r="L8" s="27" t="s">
        <v>197</v>
      </c>
      <c r="M8" s="30" t="s">
        <v>216</v>
      </c>
      <c r="N8" s="35" t="s">
        <v>217</v>
      </c>
      <c r="O8" s="36" t="s">
        <v>218</v>
      </c>
    </row>
    <row r="9" spans="1:15" ht="14.4" x14ac:dyDescent="0.3">
      <c r="A9" s="24" t="s">
        <v>725</v>
      </c>
      <c r="B9" s="27" t="s">
        <v>153</v>
      </c>
      <c r="C9" s="26">
        <v>64</v>
      </c>
      <c r="D9" s="26">
        <v>115294</v>
      </c>
      <c r="E9" s="27" t="s">
        <v>219</v>
      </c>
      <c r="F9" s="27">
        <v>468</v>
      </c>
      <c r="G9" s="27" t="s">
        <v>220</v>
      </c>
      <c r="H9" s="27" t="s">
        <v>221</v>
      </c>
      <c r="I9" s="28" t="s">
        <v>222</v>
      </c>
      <c r="J9" s="27" t="s">
        <v>214</v>
      </c>
      <c r="K9" s="27" t="s">
        <v>223</v>
      </c>
      <c r="L9" s="27" t="s">
        <v>224</v>
      </c>
      <c r="M9" s="30" t="s">
        <v>225</v>
      </c>
      <c r="N9" s="35" t="s">
        <v>226</v>
      </c>
      <c r="O9" s="33" t="s">
        <v>220</v>
      </c>
    </row>
    <row r="10" spans="1:15" ht="14.4" x14ac:dyDescent="0.3">
      <c r="A10" s="493" t="s">
        <v>725</v>
      </c>
      <c r="B10" s="411" t="s">
        <v>959</v>
      </c>
      <c r="C10" s="26"/>
      <c r="D10" s="26"/>
      <c r="E10" s="27"/>
      <c r="F10" s="27"/>
      <c r="G10" s="27"/>
      <c r="H10" s="27"/>
      <c r="I10" s="28"/>
      <c r="J10" s="27"/>
      <c r="K10" s="27"/>
      <c r="L10" s="27"/>
      <c r="M10" s="30"/>
      <c r="N10" s="35"/>
      <c r="O10" s="33"/>
    </row>
    <row r="11" spans="1:15" ht="14.4" x14ac:dyDescent="0.3">
      <c r="A11" s="24" t="s">
        <v>227</v>
      </c>
      <c r="B11" s="27" t="s">
        <v>228</v>
      </c>
      <c r="C11" s="26">
        <v>68</v>
      </c>
      <c r="D11" s="26">
        <v>40503</v>
      </c>
      <c r="E11" s="27" t="s">
        <v>175</v>
      </c>
      <c r="F11" s="27">
        <v>843</v>
      </c>
      <c r="G11" s="27" t="s">
        <v>229</v>
      </c>
      <c r="H11" s="37" t="s">
        <v>230</v>
      </c>
      <c r="I11" s="28" t="s">
        <v>231</v>
      </c>
      <c r="J11" s="27" t="s">
        <v>232</v>
      </c>
      <c r="K11" s="27" t="s">
        <v>233</v>
      </c>
      <c r="L11" s="27" t="s">
        <v>234</v>
      </c>
      <c r="M11" s="30" t="s">
        <v>235</v>
      </c>
      <c r="N11" s="35" t="s">
        <v>236</v>
      </c>
      <c r="O11" s="38" t="s">
        <v>237</v>
      </c>
    </row>
    <row r="12" spans="1:15" ht="14.4" x14ac:dyDescent="0.3">
      <c r="A12" s="24" t="s">
        <v>227</v>
      </c>
      <c r="B12" s="27" t="s">
        <v>238</v>
      </c>
      <c r="C12" s="26">
        <v>162</v>
      </c>
      <c r="D12" s="26">
        <v>103006</v>
      </c>
      <c r="E12" s="27" t="s">
        <v>219</v>
      </c>
      <c r="F12" s="27">
        <v>376</v>
      </c>
      <c r="G12" s="27" t="s">
        <v>239</v>
      </c>
      <c r="H12" s="27"/>
      <c r="I12" s="28" t="s">
        <v>240</v>
      </c>
      <c r="J12" s="27" t="s">
        <v>241</v>
      </c>
      <c r="K12" s="27" t="s">
        <v>172</v>
      </c>
      <c r="L12" s="27" t="s">
        <v>242</v>
      </c>
      <c r="M12" s="30" t="s">
        <v>243</v>
      </c>
      <c r="N12" s="35" t="s">
        <v>244</v>
      </c>
      <c r="O12" s="39" t="s">
        <v>245</v>
      </c>
    </row>
    <row r="13" spans="1:15" ht="14.4" x14ac:dyDescent="0.3">
      <c r="A13" s="24" t="s">
        <v>227</v>
      </c>
      <c r="B13" s="27" t="s">
        <v>149</v>
      </c>
      <c r="C13" s="26">
        <v>19</v>
      </c>
      <c r="D13" s="26">
        <v>109864</v>
      </c>
      <c r="E13" s="27" t="s">
        <v>175</v>
      </c>
      <c r="F13" s="27">
        <v>518</v>
      </c>
      <c r="G13" s="37" t="s">
        <v>239</v>
      </c>
      <c r="H13" s="27"/>
      <c r="I13" s="28" t="s">
        <v>246</v>
      </c>
      <c r="J13" s="27" t="s">
        <v>117</v>
      </c>
      <c r="K13" s="27" t="s">
        <v>247</v>
      </c>
      <c r="L13" s="27" t="s">
        <v>248</v>
      </c>
      <c r="M13" s="30" t="s">
        <v>249</v>
      </c>
      <c r="N13" s="35" t="s">
        <v>250</v>
      </c>
      <c r="O13" s="33" t="s">
        <v>251</v>
      </c>
    </row>
    <row r="14" spans="1:15" ht="14.4" x14ac:dyDescent="0.3">
      <c r="A14" s="24" t="s">
        <v>227</v>
      </c>
      <c r="B14" s="411" t="s">
        <v>961</v>
      </c>
      <c r="C14" s="26"/>
      <c r="D14" s="26"/>
      <c r="E14" s="27"/>
      <c r="F14" s="27"/>
      <c r="G14" s="27"/>
      <c r="H14" s="27"/>
      <c r="I14" s="28" t="s">
        <v>253</v>
      </c>
      <c r="J14" s="27" t="s">
        <v>254</v>
      </c>
      <c r="K14" s="27" t="s">
        <v>172</v>
      </c>
      <c r="L14" s="27" t="s">
        <v>248</v>
      </c>
      <c r="M14" s="30" t="s">
        <v>255</v>
      </c>
      <c r="N14" s="30" t="s">
        <v>255</v>
      </c>
      <c r="O14" s="33" t="s">
        <v>256</v>
      </c>
    </row>
    <row r="15" spans="1:15" ht="14.4" x14ac:dyDescent="0.3">
      <c r="A15" s="24" t="s">
        <v>227</v>
      </c>
      <c r="B15" s="27" t="s">
        <v>257</v>
      </c>
      <c r="C15" s="26">
        <v>74</v>
      </c>
      <c r="D15" s="26">
        <v>152421</v>
      </c>
      <c r="E15" s="27" t="s">
        <v>175</v>
      </c>
      <c r="F15" s="27">
        <v>238</v>
      </c>
      <c r="G15" s="27" t="s">
        <v>258</v>
      </c>
      <c r="H15" s="27" t="s">
        <v>259</v>
      </c>
      <c r="I15" s="28" t="s">
        <v>260</v>
      </c>
      <c r="J15" s="27" t="s">
        <v>232</v>
      </c>
      <c r="K15" s="27" t="s">
        <v>261</v>
      </c>
      <c r="L15" s="27" t="s">
        <v>262</v>
      </c>
      <c r="M15" s="30" t="s">
        <v>263</v>
      </c>
      <c r="N15" s="35" t="s">
        <v>263</v>
      </c>
      <c r="O15" s="33" t="s">
        <v>258</v>
      </c>
    </row>
    <row r="16" spans="1:15" ht="14.4" x14ac:dyDescent="0.3">
      <c r="A16" s="24" t="s">
        <v>264</v>
      </c>
      <c r="B16" s="27" t="s">
        <v>268</v>
      </c>
      <c r="C16" s="26">
        <v>54</v>
      </c>
      <c r="D16" s="26">
        <v>100841</v>
      </c>
      <c r="E16" s="27" t="s">
        <v>219</v>
      </c>
      <c r="F16" s="27">
        <v>469</v>
      </c>
      <c r="G16" s="27" t="s">
        <v>269</v>
      </c>
      <c r="H16" s="27" t="s">
        <v>270</v>
      </c>
      <c r="I16" s="28" t="s">
        <v>271</v>
      </c>
      <c r="J16" s="27" t="s">
        <v>272</v>
      </c>
      <c r="K16" s="27" t="s">
        <v>273</v>
      </c>
      <c r="L16" s="27" t="s">
        <v>274</v>
      </c>
      <c r="M16" s="30" t="s">
        <v>275</v>
      </c>
      <c r="N16" s="30" t="s">
        <v>275</v>
      </c>
      <c r="O16" s="38" t="s">
        <v>276</v>
      </c>
    </row>
    <row r="17" spans="1:15" ht="14.4" x14ac:dyDescent="0.3">
      <c r="A17" s="24" t="s">
        <v>264</v>
      </c>
      <c r="B17" s="27" t="s">
        <v>277</v>
      </c>
      <c r="C17" s="26">
        <v>52</v>
      </c>
      <c r="D17" s="26">
        <v>116178</v>
      </c>
      <c r="E17" s="27" t="s">
        <v>219</v>
      </c>
      <c r="F17" s="27">
        <v>569</v>
      </c>
      <c r="G17" s="27" t="s">
        <v>278</v>
      </c>
      <c r="H17" s="27" t="s">
        <v>279</v>
      </c>
      <c r="I17" s="28" t="s">
        <v>280</v>
      </c>
      <c r="J17" s="27" t="s">
        <v>124</v>
      </c>
      <c r="K17" s="27" t="s">
        <v>281</v>
      </c>
      <c r="L17" s="27" t="s">
        <v>282</v>
      </c>
      <c r="M17" s="30" t="s">
        <v>283</v>
      </c>
      <c r="N17" s="35" t="s">
        <v>284</v>
      </c>
      <c r="O17" s="33" t="s">
        <v>285</v>
      </c>
    </row>
    <row r="18" spans="1:15" ht="14.4" x14ac:dyDescent="0.3">
      <c r="A18" s="24" t="s">
        <v>264</v>
      </c>
      <c r="B18" s="27" t="s">
        <v>286</v>
      </c>
      <c r="C18" s="26">
        <v>66</v>
      </c>
      <c r="D18" s="26">
        <v>127919</v>
      </c>
      <c r="E18" s="27" t="s">
        <v>175</v>
      </c>
      <c r="F18" s="27">
        <v>312</v>
      </c>
      <c r="G18" s="37" t="s">
        <v>287</v>
      </c>
      <c r="H18" s="27" t="s">
        <v>288</v>
      </c>
      <c r="I18" s="28" t="s">
        <v>289</v>
      </c>
      <c r="J18" s="27" t="s">
        <v>290</v>
      </c>
      <c r="K18" s="27" t="s">
        <v>291</v>
      </c>
      <c r="L18" s="27" t="s">
        <v>292</v>
      </c>
      <c r="M18" s="30" t="s">
        <v>293</v>
      </c>
      <c r="N18" s="40" t="s">
        <v>294</v>
      </c>
      <c r="O18" s="41" t="s">
        <v>295</v>
      </c>
    </row>
    <row r="19" spans="1:15" ht="14.4" x14ac:dyDescent="0.3">
      <c r="A19" s="24" t="s">
        <v>264</v>
      </c>
      <c r="B19" s="27" t="s">
        <v>151</v>
      </c>
      <c r="C19" s="26">
        <v>39</v>
      </c>
      <c r="D19" s="26">
        <v>128921</v>
      </c>
      <c r="E19" s="27" t="s">
        <v>175</v>
      </c>
      <c r="F19" s="27">
        <v>256</v>
      </c>
      <c r="G19" s="27" t="s">
        <v>296</v>
      </c>
      <c r="H19" s="27" t="s">
        <v>297</v>
      </c>
      <c r="I19" s="28" t="s">
        <v>298</v>
      </c>
      <c r="J19" s="27" t="s">
        <v>299</v>
      </c>
      <c r="K19" s="27" t="s">
        <v>172</v>
      </c>
      <c r="L19" s="27" t="s">
        <v>300</v>
      </c>
      <c r="M19" s="30" t="s">
        <v>301</v>
      </c>
      <c r="N19" s="35" t="s">
        <v>302</v>
      </c>
      <c r="O19" s="33" t="s">
        <v>297</v>
      </c>
    </row>
    <row r="20" spans="1:15" ht="14.4" x14ac:dyDescent="0.3">
      <c r="A20" s="24" t="s">
        <v>264</v>
      </c>
      <c r="B20" s="27" t="s">
        <v>303</v>
      </c>
      <c r="C20" s="26">
        <v>16</v>
      </c>
      <c r="D20" s="26">
        <v>133639</v>
      </c>
      <c r="E20" s="27" t="s">
        <v>304</v>
      </c>
      <c r="F20" s="27">
        <v>28</v>
      </c>
      <c r="G20" s="27" t="s">
        <v>305</v>
      </c>
      <c r="H20" s="27" t="s">
        <v>306</v>
      </c>
      <c r="I20" s="28" t="s">
        <v>307</v>
      </c>
      <c r="J20" s="27" t="s">
        <v>308</v>
      </c>
      <c r="K20" s="27" t="s">
        <v>309</v>
      </c>
      <c r="L20" s="27" t="s">
        <v>310</v>
      </c>
      <c r="M20" s="30" t="s">
        <v>311</v>
      </c>
      <c r="N20" s="30" t="s">
        <v>311</v>
      </c>
      <c r="O20" s="42" t="s">
        <v>312</v>
      </c>
    </row>
    <row r="21" spans="1:15" ht="14.4" x14ac:dyDescent="0.3">
      <c r="A21" s="24" t="s">
        <v>264</v>
      </c>
      <c r="B21" s="27" t="s">
        <v>313</v>
      </c>
      <c r="C21" s="26">
        <v>12</v>
      </c>
      <c r="D21" s="26">
        <v>140868</v>
      </c>
      <c r="E21" s="27" t="s">
        <v>175</v>
      </c>
      <c r="F21" s="27">
        <v>552</v>
      </c>
      <c r="G21" s="27" t="s">
        <v>314</v>
      </c>
      <c r="H21" s="27" t="s">
        <v>315</v>
      </c>
      <c r="I21" s="28" t="s">
        <v>316</v>
      </c>
      <c r="J21" s="27" t="s">
        <v>317</v>
      </c>
      <c r="K21" s="27" t="s">
        <v>318</v>
      </c>
      <c r="L21" s="27" t="s">
        <v>319</v>
      </c>
      <c r="M21" s="30" t="s">
        <v>320</v>
      </c>
      <c r="N21" s="35" t="s">
        <v>321</v>
      </c>
      <c r="O21" s="33" t="s">
        <v>322</v>
      </c>
    </row>
    <row r="22" spans="1:15" ht="14.4" x14ac:dyDescent="0.3">
      <c r="A22" s="24" t="s">
        <v>264</v>
      </c>
      <c r="B22" s="27" t="s">
        <v>152</v>
      </c>
      <c r="C22" s="26">
        <v>2182</v>
      </c>
      <c r="D22" s="26"/>
      <c r="E22" s="27"/>
      <c r="F22" s="27"/>
      <c r="G22" s="27"/>
      <c r="H22" s="27"/>
      <c r="I22" s="28"/>
      <c r="J22" s="27"/>
      <c r="K22" s="27"/>
      <c r="L22" s="27"/>
      <c r="M22" s="30"/>
      <c r="N22" s="30"/>
      <c r="O22" s="33"/>
    </row>
    <row r="23" spans="1:15" ht="14.4" x14ac:dyDescent="0.3">
      <c r="A23" s="24" t="s">
        <v>323</v>
      </c>
      <c r="B23" s="27" t="s">
        <v>324</v>
      </c>
      <c r="C23" s="26">
        <v>19</v>
      </c>
      <c r="D23" s="26">
        <v>81503</v>
      </c>
      <c r="E23" s="27" t="s">
        <v>175</v>
      </c>
      <c r="F23" s="27">
        <v>424</v>
      </c>
      <c r="G23" s="27" t="s">
        <v>325</v>
      </c>
      <c r="H23" s="27" t="s">
        <v>326</v>
      </c>
      <c r="I23" s="28" t="s">
        <v>327</v>
      </c>
      <c r="J23" s="27" t="s">
        <v>328</v>
      </c>
      <c r="K23" s="27" t="s">
        <v>172</v>
      </c>
      <c r="L23" s="27" t="s">
        <v>329</v>
      </c>
      <c r="M23" s="30" t="s">
        <v>330</v>
      </c>
      <c r="N23" s="30" t="s">
        <v>330</v>
      </c>
      <c r="O23" s="38" t="s">
        <v>331</v>
      </c>
    </row>
    <row r="24" spans="1:15" ht="14.4" x14ac:dyDescent="0.3">
      <c r="A24" s="24" t="s">
        <v>323</v>
      </c>
      <c r="B24" s="27" t="s">
        <v>332</v>
      </c>
      <c r="C24" s="26">
        <v>1311</v>
      </c>
      <c r="D24" s="26">
        <v>102770</v>
      </c>
      <c r="E24" s="27" t="s">
        <v>175</v>
      </c>
      <c r="F24" s="27">
        <v>337</v>
      </c>
      <c r="G24" s="27" t="s">
        <v>333</v>
      </c>
      <c r="H24" s="27" t="s">
        <v>334</v>
      </c>
      <c r="I24" s="28" t="s">
        <v>335</v>
      </c>
      <c r="J24" s="27" t="s">
        <v>336</v>
      </c>
      <c r="K24" s="27" t="s">
        <v>337</v>
      </c>
      <c r="L24" s="27" t="s">
        <v>338</v>
      </c>
      <c r="M24" s="30" t="s">
        <v>339</v>
      </c>
      <c r="N24" s="35" t="s">
        <v>340</v>
      </c>
      <c r="O24" s="38" t="s">
        <v>341</v>
      </c>
    </row>
    <row r="25" spans="1:15" ht="14.4" x14ac:dyDescent="0.3">
      <c r="A25" s="24" t="s">
        <v>323</v>
      </c>
      <c r="B25" s="27" t="s">
        <v>342</v>
      </c>
      <c r="C25" s="26">
        <v>66</v>
      </c>
      <c r="D25" s="26">
        <v>115131</v>
      </c>
      <c r="E25" s="27" t="s">
        <v>175</v>
      </c>
      <c r="F25" s="27">
        <v>228</v>
      </c>
      <c r="G25" s="27" t="s">
        <v>343</v>
      </c>
      <c r="H25" s="27" t="s">
        <v>344</v>
      </c>
      <c r="I25" s="28" t="s">
        <v>345</v>
      </c>
      <c r="J25" s="27" t="s">
        <v>346</v>
      </c>
      <c r="K25" s="27" t="s">
        <v>347</v>
      </c>
      <c r="L25" s="27" t="s">
        <v>348</v>
      </c>
      <c r="M25" s="30" t="s">
        <v>349</v>
      </c>
      <c r="N25" s="35" t="s">
        <v>350</v>
      </c>
      <c r="O25" s="38" t="s">
        <v>996</v>
      </c>
    </row>
    <row r="26" spans="1:15" ht="14.4" x14ac:dyDescent="0.3">
      <c r="A26" s="24" t="s">
        <v>323</v>
      </c>
      <c r="B26" s="27" t="s">
        <v>33</v>
      </c>
      <c r="C26" s="26">
        <v>57</v>
      </c>
      <c r="D26" s="26">
        <v>115173</v>
      </c>
      <c r="E26" s="27" t="s">
        <v>175</v>
      </c>
      <c r="F26" s="27">
        <v>316</v>
      </c>
      <c r="G26" s="27" t="s">
        <v>351</v>
      </c>
      <c r="H26" s="27" t="s">
        <v>326</v>
      </c>
      <c r="I26" s="28" t="s">
        <v>352</v>
      </c>
      <c r="J26" s="27" t="s">
        <v>353</v>
      </c>
      <c r="K26" s="27" t="s">
        <v>354</v>
      </c>
      <c r="L26" s="27" t="s">
        <v>355</v>
      </c>
      <c r="M26" s="30" t="s">
        <v>356</v>
      </c>
      <c r="N26" s="35" t="s">
        <v>357</v>
      </c>
      <c r="O26" s="38" t="s">
        <v>358</v>
      </c>
    </row>
    <row r="27" spans="1:15" ht="14.4" x14ac:dyDescent="0.3">
      <c r="A27" s="24" t="s">
        <v>323</v>
      </c>
      <c r="B27" s="27" t="s">
        <v>359</v>
      </c>
      <c r="C27" s="26">
        <v>449</v>
      </c>
      <c r="D27" s="26">
        <v>132202</v>
      </c>
      <c r="E27" s="27" t="s">
        <v>175</v>
      </c>
      <c r="F27" s="27">
        <v>604</v>
      </c>
      <c r="G27" s="27" t="s">
        <v>360</v>
      </c>
      <c r="H27" s="27" t="s">
        <v>361</v>
      </c>
      <c r="I27" s="28" t="s">
        <v>362</v>
      </c>
      <c r="J27" s="27" t="s">
        <v>363</v>
      </c>
      <c r="K27" s="27" t="s">
        <v>364</v>
      </c>
      <c r="L27" s="27" t="s">
        <v>365</v>
      </c>
      <c r="M27" s="30" t="s">
        <v>366</v>
      </c>
      <c r="N27" s="43" t="s">
        <v>977</v>
      </c>
      <c r="O27" s="502" t="s">
        <v>367</v>
      </c>
    </row>
    <row r="28" spans="1:15" ht="14.4" x14ac:dyDescent="0.3">
      <c r="A28" s="24" t="s">
        <v>323</v>
      </c>
      <c r="B28" s="27" t="s">
        <v>368</v>
      </c>
      <c r="C28" s="26">
        <v>33</v>
      </c>
      <c r="D28" s="26">
        <v>62462</v>
      </c>
      <c r="E28" s="27" t="s">
        <v>175</v>
      </c>
      <c r="F28" s="27">
        <v>526</v>
      </c>
      <c r="G28" s="27" t="s">
        <v>369</v>
      </c>
      <c r="H28" s="27" t="s">
        <v>370</v>
      </c>
      <c r="I28" s="28" t="s">
        <v>371</v>
      </c>
      <c r="J28" s="27" t="s">
        <v>124</v>
      </c>
      <c r="K28" s="27" t="s">
        <v>372</v>
      </c>
      <c r="L28" s="27" t="s">
        <v>373</v>
      </c>
      <c r="M28" s="30" t="s">
        <v>374</v>
      </c>
      <c r="N28" s="35" t="s">
        <v>375</v>
      </c>
      <c r="O28" s="38" t="s">
        <v>376</v>
      </c>
    </row>
    <row r="29" spans="1:15" ht="14.4" x14ac:dyDescent="0.3">
      <c r="A29" s="24" t="s">
        <v>377</v>
      </c>
      <c r="B29" s="27" t="s">
        <v>378</v>
      </c>
      <c r="C29" s="26">
        <v>131</v>
      </c>
      <c r="D29" s="26">
        <v>92323</v>
      </c>
      <c r="E29" s="27" t="s">
        <v>219</v>
      </c>
      <c r="F29" s="27">
        <v>285</v>
      </c>
      <c r="G29" s="27" t="s">
        <v>379</v>
      </c>
      <c r="H29" s="27"/>
      <c r="I29" s="28" t="s">
        <v>380</v>
      </c>
      <c r="J29" s="27" t="s">
        <v>381</v>
      </c>
      <c r="K29" s="27" t="s">
        <v>382</v>
      </c>
      <c r="L29" s="27" t="s">
        <v>348</v>
      </c>
      <c r="M29" s="30" t="s">
        <v>383</v>
      </c>
      <c r="N29" s="35" t="s">
        <v>384</v>
      </c>
      <c r="O29" s="38" t="s">
        <v>385</v>
      </c>
    </row>
    <row r="30" spans="1:15" ht="14.4" x14ac:dyDescent="0.3">
      <c r="A30" s="24" t="s">
        <v>386</v>
      </c>
      <c r="B30" s="27" t="s">
        <v>387</v>
      </c>
      <c r="C30" s="26">
        <v>380</v>
      </c>
      <c r="D30" s="26">
        <v>158973</v>
      </c>
      <c r="E30" s="27" t="s">
        <v>219</v>
      </c>
      <c r="F30" s="27">
        <v>566</v>
      </c>
      <c r="G30" s="27" t="s">
        <v>388</v>
      </c>
      <c r="H30" s="27" t="s">
        <v>389</v>
      </c>
      <c r="I30" s="28" t="s">
        <v>390</v>
      </c>
      <c r="J30" s="27" t="s">
        <v>391</v>
      </c>
      <c r="K30" s="27" t="s">
        <v>392</v>
      </c>
      <c r="L30" s="27" t="s">
        <v>393</v>
      </c>
      <c r="M30" s="30" t="s">
        <v>394</v>
      </c>
      <c r="N30" s="35" t="s">
        <v>395</v>
      </c>
      <c r="O30" s="38" t="s">
        <v>396</v>
      </c>
    </row>
    <row r="31" spans="1:15" ht="14.4" x14ac:dyDescent="0.3">
      <c r="A31" s="24" t="s">
        <v>397</v>
      </c>
      <c r="B31" s="27" t="s">
        <v>398</v>
      </c>
      <c r="C31" s="26">
        <v>11</v>
      </c>
      <c r="D31" s="26">
        <v>60523</v>
      </c>
      <c r="E31" s="27" t="s">
        <v>175</v>
      </c>
      <c r="F31" s="27">
        <v>354</v>
      </c>
      <c r="G31" s="27" t="s">
        <v>399</v>
      </c>
      <c r="H31" s="27"/>
      <c r="I31" s="28" t="s">
        <v>400</v>
      </c>
      <c r="J31" s="27" t="s">
        <v>401</v>
      </c>
      <c r="K31" s="27" t="s">
        <v>402</v>
      </c>
      <c r="L31" s="27" t="s">
        <v>403</v>
      </c>
      <c r="M31" s="30" t="s">
        <v>404</v>
      </c>
      <c r="N31" s="35" t="s">
        <v>405</v>
      </c>
      <c r="O31" s="38" t="s">
        <v>406</v>
      </c>
    </row>
    <row r="32" spans="1:15" ht="14.4" x14ac:dyDescent="0.3">
      <c r="A32" s="24" t="s">
        <v>397</v>
      </c>
      <c r="B32" s="411" t="s">
        <v>133</v>
      </c>
      <c r="C32" s="26">
        <v>2486</v>
      </c>
      <c r="D32" s="26">
        <v>101243</v>
      </c>
      <c r="E32" s="27" t="s">
        <v>219</v>
      </c>
      <c r="F32" s="27">
        <v>277</v>
      </c>
      <c r="G32" s="27" t="s">
        <v>407</v>
      </c>
      <c r="H32" s="27" t="s">
        <v>408</v>
      </c>
      <c r="I32" s="28" t="s">
        <v>409</v>
      </c>
      <c r="J32" s="27" t="s">
        <v>410</v>
      </c>
      <c r="K32" s="27" t="s">
        <v>411</v>
      </c>
      <c r="L32" s="27" t="s">
        <v>412</v>
      </c>
      <c r="M32" s="30" t="s">
        <v>413</v>
      </c>
      <c r="N32" s="35" t="s">
        <v>413</v>
      </c>
      <c r="O32" s="33" t="s">
        <v>414</v>
      </c>
    </row>
    <row r="33" spans="1:15" ht="14.4" x14ac:dyDescent="0.3">
      <c r="A33" s="24" t="s">
        <v>415</v>
      </c>
      <c r="B33" s="412" t="s">
        <v>416</v>
      </c>
      <c r="C33" s="26">
        <v>104</v>
      </c>
      <c r="D33" s="26">
        <v>77017</v>
      </c>
      <c r="E33" s="27" t="s">
        <v>175</v>
      </c>
      <c r="F33" s="27">
        <v>625</v>
      </c>
      <c r="G33" s="27" t="s">
        <v>417</v>
      </c>
      <c r="H33" s="27"/>
      <c r="I33" s="28" t="s">
        <v>418</v>
      </c>
      <c r="J33" s="27" t="s">
        <v>419</v>
      </c>
      <c r="K33" s="27" t="s">
        <v>420</v>
      </c>
      <c r="L33" s="27" t="s">
        <v>421</v>
      </c>
      <c r="M33" s="30" t="s">
        <v>422</v>
      </c>
      <c r="N33" s="35" t="s">
        <v>423</v>
      </c>
      <c r="O33" s="33" t="s">
        <v>424</v>
      </c>
    </row>
    <row r="34" spans="1:15" ht="14.4" x14ac:dyDescent="0.3">
      <c r="A34" s="24" t="s">
        <v>415</v>
      </c>
      <c r="B34" s="411" t="s">
        <v>425</v>
      </c>
      <c r="C34" s="26">
        <v>0</v>
      </c>
      <c r="D34" s="26">
        <v>115155</v>
      </c>
      <c r="E34" s="27" t="s">
        <v>175</v>
      </c>
      <c r="F34" s="27">
        <v>258</v>
      </c>
      <c r="G34" s="27" t="s">
        <v>426</v>
      </c>
      <c r="H34" s="27" t="s">
        <v>427</v>
      </c>
      <c r="I34" s="28" t="s">
        <v>428</v>
      </c>
      <c r="J34" s="27" t="s">
        <v>336</v>
      </c>
      <c r="K34" s="27" t="s">
        <v>429</v>
      </c>
      <c r="L34" s="27" t="s">
        <v>234</v>
      </c>
      <c r="M34" s="30" t="s">
        <v>430</v>
      </c>
      <c r="N34" s="35" t="s">
        <v>431</v>
      </c>
      <c r="O34" s="38" t="s">
        <v>432</v>
      </c>
    </row>
    <row r="35" spans="1:15" ht="14.4" x14ac:dyDescent="0.3">
      <c r="A35" s="24" t="s">
        <v>415</v>
      </c>
      <c r="B35" s="412" t="s">
        <v>433</v>
      </c>
      <c r="C35" s="26">
        <v>220</v>
      </c>
      <c r="D35" s="26">
        <v>130807</v>
      </c>
      <c r="E35" s="27" t="s">
        <v>219</v>
      </c>
      <c r="F35" s="27">
        <v>570</v>
      </c>
      <c r="G35" s="27" t="s">
        <v>434</v>
      </c>
      <c r="H35" s="33" t="s">
        <v>435</v>
      </c>
      <c r="I35" s="28" t="s">
        <v>436</v>
      </c>
      <c r="J35" s="27" t="s">
        <v>437</v>
      </c>
      <c r="K35" s="27" t="s">
        <v>438</v>
      </c>
      <c r="L35" s="27" t="s">
        <v>439</v>
      </c>
      <c r="M35" s="30" t="s">
        <v>440</v>
      </c>
      <c r="N35" s="35" t="s">
        <v>441</v>
      </c>
      <c r="O35" s="33" t="s">
        <v>442</v>
      </c>
    </row>
    <row r="36" spans="1:15" x14ac:dyDescent="0.25">
      <c r="A36" s="493" t="s">
        <v>960</v>
      </c>
      <c r="B36" s="411" t="s">
        <v>58</v>
      </c>
      <c r="C36" s="26"/>
      <c r="D36" s="27"/>
      <c r="E36" s="27"/>
      <c r="F36" s="27"/>
      <c r="G36" s="27"/>
      <c r="H36" s="27"/>
      <c r="I36" s="27"/>
      <c r="J36" s="27" t="s">
        <v>443</v>
      </c>
      <c r="K36" s="27" t="s">
        <v>444</v>
      </c>
      <c r="L36" s="27" t="s">
        <v>445</v>
      </c>
      <c r="M36" s="30"/>
      <c r="N36" s="35"/>
      <c r="O36" s="33"/>
    </row>
    <row r="37" spans="1:15" x14ac:dyDescent="0.25">
      <c r="A37" s="24" t="s">
        <v>227</v>
      </c>
      <c r="B37" s="412" t="s">
        <v>446</v>
      </c>
      <c r="C37" s="26">
        <v>312</v>
      </c>
      <c r="D37" s="27"/>
      <c r="E37" s="27"/>
      <c r="F37" s="27"/>
      <c r="G37" s="27"/>
      <c r="H37" s="27"/>
      <c r="I37" s="27"/>
      <c r="J37" s="27"/>
      <c r="K37" s="27"/>
      <c r="L37" s="27"/>
      <c r="M37" s="30"/>
      <c r="N37" s="35"/>
      <c r="O37" s="33"/>
    </row>
    <row r="38" spans="1:15" ht="13.8" thickBot="1" x14ac:dyDescent="0.3">
      <c r="A38" s="44" t="s">
        <v>227</v>
      </c>
      <c r="B38" s="458" t="s">
        <v>447</v>
      </c>
      <c r="C38" s="46">
        <v>19</v>
      </c>
      <c r="D38" s="45"/>
      <c r="E38" s="45"/>
      <c r="F38" s="45"/>
      <c r="G38" s="45"/>
      <c r="H38" s="45"/>
      <c r="I38" s="45"/>
      <c r="J38" s="45"/>
      <c r="K38" s="45"/>
      <c r="L38" s="45"/>
      <c r="M38" s="47"/>
      <c r="N38" s="35"/>
      <c r="O38" s="33"/>
    </row>
    <row r="39" spans="1:15" ht="13.8" thickBot="1" x14ac:dyDescent="0.3">
      <c r="A39" s="695" t="s">
        <v>156</v>
      </c>
      <c r="B39" s="695" t="s">
        <v>448</v>
      </c>
      <c r="C39" s="698" t="s">
        <v>158</v>
      </c>
      <c r="D39" s="699"/>
      <c r="E39" s="695" t="s">
        <v>159</v>
      </c>
      <c r="F39" s="695" t="s">
        <v>160</v>
      </c>
      <c r="G39" s="700" t="s">
        <v>161</v>
      </c>
      <c r="H39" s="701"/>
      <c r="I39" s="695" t="s">
        <v>162</v>
      </c>
      <c r="J39" s="695" t="s">
        <v>163</v>
      </c>
      <c r="K39" s="695" t="s">
        <v>164</v>
      </c>
      <c r="L39" s="695" t="s">
        <v>165</v>
      </c>
      <c r="M39" s="696" t="s">
        <v>166</v>
      </c>
      <c r="N39" s="696" t="s">
        <v>167</v>
      </c>
      <c r="O39" s="696" t="s">
        <v>168</v>
      </c>
    </row>
    <row r="40" spans="1:15" ht="13.8" thickBot="1" x14ac:dyDescent="0.3">
      <c r="A40" s="695"/>
      <c r="B40" s="695"/>
      <c r="C40" s="15" t="s">
        <v>169</v>
      </c>
      <c r="D40" s="15" t="s">
        <v>170</v>
      </c>
      <c r="E40" s="695"/>
      <c r="F40" s="700"/>
      <c r="G40" s="48"/>
      <c r="H40" s="49"/>
      <c r="I40" s="701"/>
      <c r="J40" s="695"/>
      <c r="K40" s="695"/>
      <c r="L40" s="695"/>
      <c r="M40" s="695"/>
      <c r="N40" s="697"/>
      <c r="O40" s="697"/>
    </row>
    <row r="41" spans="1:15" ht="14.4" x14ac:dyDescent="0.3">
      <c r="A41" s="50" t="s">
        <v>264</v>
      </c>
      <c r="B41" s="51" t="s">
        <v>148</v>
      </c>
      <c r="C41" s="18">
        <v>5542</v>
      </c>
      <c r="D41" s="52">
        <v>3895822</v>
      </c>
      <c r="E41" s="17" t="s">
        <v>449</v>
      </c>
      <c r="F41" s="17">
        <v>4</v>
      </c>
      <c r="G41" s="17" t="s">
        <v>450</v>
      </c>
      <c r="H41" s="17" t="s">
        <v>451</v>
      </c>
      <c r="I41" s="19" t="s">
        <v>452</v>
      </c>
      <c r="J41" s="17" t="s">
        <v>453</v>
      </c>
      <c r="K41" s="17" t="s">
        <v>454</v>
      </c>
      <c r="L41" s="17" t="s">
        <v>455</v>
      </c>
      <c r="M41" s="53" t="s">
        <v>456</v>
      </c>
      <c r="N41" s="54" t="s">
        <v>457</v>
      </c>
      <c r="O41" s="55" t="s">
        <v>458</v>
      </c>
    </row>
    <row r="42" spans="1:15" ht="14.4" x14ac:dyDescent="0.3">
      <c r="A42" s="56" t="s">
        <v>323</v>
      </c>
      <c r="B42" s="57" t="s">
        <v>102</v>
      </c>
      <c r="C42" s="26">
        <v>7621</v>
      </c>
      <c r="D42" s="37">
        <v>2487889</v>
      </c>
      <c r="E42" s="27" t="s">
        <v>459</v>
      </c>
      <c r="F42" s="27">
        <v>7</v>
      </c>
      <c r="G42" s="27" t="s">
        <v>460</v>
      </c>
      <c r="H42" s="27"/>
      <c r="I42" s="28" t="s">
        <v>461</v>
      </c>
      <c r="J42" s="27" t="s">
        <v>462</v>
      </c>
      <c r="K42" s="27" t="s">
        <v>463</v>
      </c>
      <c r="L42" s="27" t="s">
        <v>464</v>
      </c>
      <c r="M42" s="58" t="s">
        <v>465</v>
      </c>
      <c r="N42" s="31" t="s">
        <v>465</v>
      </c>
      <c r="O42" s="59" t="s">
        <v>466</v>
      </c>
    </row>
    <row r="43" spans="1:15" ht="15" thickBot="1" x14ac:dyDescent="0.35">
      <c r="A43" s="44" t="s">
        <v>386</v>
      </c>
      <c r="B43" s="45" t="s">
        <v>147</v>
      </c>
      <c r="C43" s="46">
        <v>5757</v>
      </c>
      <c r="D43" s="60">
        <v>2145479</v>
      </c>
      <c r="E43" s="45" t="s">
        <v>467</v>
      </c>
      <c r="F43" s="45">
        <v>50</v>
      </c>
      <c r="G43" s="45" t="s">
        <v>468</v>
      </c>
      <c r="H43" s="45" t="s">
        <v>469</v>
      </c>
      <c r="I43" s="61" t="s">
        <v>470</v>
      </c>
      <c r="J43" s="45" t="s">
        <v>471</v>
      </c>
      <c r="K43" s="45" t="s">
        <v>472</v>
      </c>
      <c r="L43" s="45" t="s">
        <v>473</v>
      </c>
      <c r="M43" s="62" t="s">
        <v>474</v>
      </c>
      <c r="N43" s="63" t="s">
        <v>475</v>
      </c>
      <c r="O43" s="64" t="s">
        <v>476</v>
      </c>
    </row>
  </sheetData>
  <mergeCells count="26">
    <mergeCell ref="A2:A3"/>
    <mergeCell ref="B2:B3"/>
    <mergeCell ref="C2:D2"/>
    <mergeCell ref="E2:E3"/>
    <mergeCell ref="F2:F3"/>
    <mergeCell ref="G39:H39"/>
    <mergeCell ref="I39:I40"/>
    <mergeCell ref="J39:J40"/>
    <mergeCell ref="K39:K40"/>
    <mergeCell ref="I2:I3"/>
    <mergeCell ref="J2:J3"/>
    <mergeCell ref="K2:K3"/>
    <mergeCell ref="G2:H2"/>
    <mergeCell ref="A39:A40"/>
    <mergeCell ref="B39:B40"/>
    <mergeCell ref="C39:D39"/>
    <mergeCell ref="E39:E40"/>
    <mergeCell ref="F39:F40"/>
    <mergeCell ref="L39:L40"/>
    <mergeCell ref="M39:M40"/>
    <mergeCell ref="N39:N40"/>
    <mergeCell ref="O39:O40"/>
    <mergeCell ref="O2:O3"/>
    <mergeCell ref="L2:L3"/>
    <mergeCell ref="M2:M3"/>
    <mergeCell ref="N2:N3"/>
  </mergeCells>
  <hyperlinks>
    <hyperlink ref="I4" r:id="rId1" xr:uid="{00000000-0004-0000-0B00-000000000000}"/>
    <hyperlink ref="I5" r:id="rId2" xr:uid="{00000000-0004-0000-0B00-000001000000}"/>
    <hyperlink ref="I6" r:id="rId3" xr:uid="{00000000-0004-0000-0B00-000002000000}"/>
    <hyperlink ref="I7" r:id="rId4" xr:uid="{00000000-0004-0000-0B00-000003000000}"/>
    <hyperlink ref="I8" r:id="rId5" xr:uid="{00000000-0004-0000-0B00-000004000000}"/>
    <hyperlink ref="I9" r:id="rId6" xr:uid="{00000000-0004-0000-0B00-000005000000}"/>
    <hyperlink ref="I11" r:id="rId7" xr:uid="{00000000-0004-0000-0B00-000006000000}"/>
    <hyperlink ref="I28" r:id="rId8" xr:uid="{00000000-0004-0000-0B00-000007000000}"/>
    <hyperlink ref="I15" r:id="rId9" xr:uid="{00000000-0004-0000-0B00-000008000000}"/>
    <hyperlink ref="I20" r:id="rId10" xr:uid="{00000000-0004-0000-0B00-000009000000}"/>
    <hyperlink ref="I12" r:id="rId11" xr:uid="{00000000-0004-0000-0B00-00000A000000}"/>
    <hyperlink ref="I13" r:id="rId12" xr:uid="{00000000-0004-0000-0B00-00000B000000}"/>
    <hyperlink ref="I14" r:id="rId13" xr:uid="{00000000-0004-0000-0B00-00000C000000}"/>
    <hyperlink ref="I16" r:id="rId14" xr:uid="{00000000-0004-0000-0B00-00000D000000}"/>
    <hyperlink ref="I17" r:id="rId15" xr:uid="{00000000-0004-0000-0B00-00000E000000}"/>
    <hyperlink ref="I18" r:id="rId16" xr:uid="{00000000-0004-0000-0B00-00000F000000}"/>
    <hyperlink ref="I19" r:id="rId17" xr:uid="{00000000-0004-0000-0B00-000010000000}"/>
    <hyperlink ref="I21" r:id="rId18" xr:uid="{00000000-0004-0000-0B00-000011000000}"/>
    <hyperlink ref="I23" r:id="rId19" xr:uid="{00000000-0004-0000-0B00-000012000000}"/>
    <hyperlink ref="I24" r:id="rId20" xr:uid="{00000000-0004-0000-0B00-000013000000}"/>
    <hyperlink ref="I25" r:id="rId21" xr:uid="{00000000-0004-0000-0B00-000014000000}"/>
    <hyperlink ref="I26" r:id="rId22" xr:uid="{00000000-0004-0000-0B00-000015000000}"/>
    <hyperlink ref="I27" r:id="rId23" xr:uid="{00000000-0004-0000-0B00-000016000000}"/>
    <hyperlink ref="I29" r:id="rId24" xr:uid="{00000000-0004-0000-0B00-000017000000}"/>
    <hyperlink ref="I30" r:id="rId25" xr:uid="{00000000-0004-0000-0B00-000018000000}"/>
    <hyperlink ref="I31" r:id="rId26" xr:uid="{00000000-0004-0000-0B00-000019000000}"/>
    <hyperlink ref="I32" r:id="rId27" xr:uid="{00000000-0004-0000-0B00-00001A000000}"/>
    <hyperlink ref="I33" r:id="rId28" xr:uid="{00000000-0004-0000-0B00-00001B000000}"/>
    <hyperlink ref="I34" r:id="rId29" xr:uid="{00000000-0004-0000-0B00-00001C000000}"/>
    <hyperlink ref="I35" r:id="rId30" xr:uid="{00000000-0004-0000-0B00-00001D000000}"/>
    <hyperlink ref="I41" r:id="rId31" xr:uid="{00000000-0004-0000-0B00-00001E000000}"/>
    <hyperlink ref="I42" r:id="rId32" xr:uid="{00000000-0004-0000-0B00-00001F000000}"/>
    <hyperlink ref="I43" r:id="rId33" xr:uid="{00000000-0004-0000-0B00-000020000000}"/>
    <hyperlink ref="O28" r:id="rId34" display="neriacristina@hotmail.com" xr:uid="{00000000-0004-0000-0B00-000021000000}"/>
    <hyperlink ref="O11" r:id="rId35" display="mauropereiradeputadofederal@gmail.com (54)" xr:uid="{00000000-0004-0000-0B00-000022000000}"/>
    <hyperlink ref="O26" r:id="rId36" display="gustavohartmann@hotmail.com" xr:uid="{00000000-0004-0000-0B00-000023000000}"/>
    <hyperlink ref="O42" r:id="rId37" xr:uid="{00000000-0004-0000-0B00-000024000000}"/>
    <hyperlink ref="O30" r:id="rId38" xr:uid="{00000000-0004-0000-0B00-000025000000}"/>
    <hyperlink ref="O31" r:id="rId39" xr:uid="{00000000-0004-0000-0B00-000026000000}"/>
    <hyperlink ref="O41" r:id="rId40" xr:uid="{00000000-0004-0000-0B00-000027000000}"/>
    <hyperlink ref="O20" r:id="rId41" xr:uid="{00000000-0004-0000-0B00-000028000000}"/>
    <hyperlink ref="O8" r:id="rId42" display="dep.pompeodemattos@gmail.com" xr:uid="{00000000-0004-0000-0B00-000029000000}"/>
    <hyperlink ref="O43" r:id="rId43" xr:uid="{00000000-0004-0000-0B00-00002A000000}"/>
    <hyperlink ref="O34" r:id="rId44" xr:uid="{00000000-0004-0000-0B00-00002B000000}"/>
    <hyperlink ref="O16" r:id="rId45" xr:uid="{00000000-0004-0000-0B00-00002C000000}"/>
    <hyperlink ref="O24" r:id="rId46" xr:uid="{00000000-0004-0000-0B00-00002D000000}"/>
    <hyperlink ref="O23" r:id="rId47" xr:uid="{00000000-0004-0000-0B00-00002E000000}"/>
    <hyperlink ref="O25" r:id="rId48" display="soso.jornalista@gmail.com (61 9923.0508)" xr:uid="{00000000-0004-0000-0B00-00002F000000}"/>
    <hyperlink ref="O29" r:id="rId49" xr:uid="{00000000-0004-0000-0B00-000030000000}"/>
  </hyperlinks>
  <pageMargins left="0.511811024" right="0.511811024" top="0.78740157499999996" bottom="0.78740157499999996" header="0.31496062000000002" footer="0.31496062000000002"/>
  <pageSetup paperSize="9" orientation="portrait" r:id="rId5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0"/>
  <sheetViews>
    <sheetView topLeftCell="A28" workbookViewId="0">
      <selection activeCell="I31" sqref="I31"/>
    </sheetView>
  </sheetViews>
  <sheetFormatPr defaultRowHeight="13.2" x14ac:dyDescent="0.25"/>
  <cols>
    <col min="1" max="1" width="7.6640625" customWidth="1"/>
    <col min="2" max="2" width="26.6640625" customWidth="1"/>
    <col min="3" max="3" width="14.88671875" customWidth="1"/>
    <col min="4" max="4" width="8.44140625" bestFit="1" customWidth="1"/>
    <col min="5" max="5" width="13.88671875" customWidth="1"/>
    <col min="6" max="6" width="27.44140625" customWidth="1"/>
  </cols>
  <sheetData>
    <row r="1" spans="1:6" ht="13.8" thickBot="1" x14ac:dyDescent="0.3">
      <c r="A1" t="s">
        <v>155</v>
      </c>
    </row>
    <row r="2" spans="1:6" ht="13.8" thickBot="1" x14ac:dyDescent="0.3">
      <c r="A2" s="696" t="s">
        <v>156</v>
      </c>
      <c r="B2" s="696" t="s">
        <v>157</v>
      </c>
      <c r="C2" s="696" t="s">
        <v>159</v>
      </c>
      <c r="D2" s="696" t="s">
        <v>160</v>
      </c>
      <c r="E2" s="311" t="s">
        <v>161</v>
      </c>
      <c r="F2" s="696" t="s">
        <v>166</v>
      </c>
    </row>
    <row r="3" spans="1:6" ht="13.8" thickBot="1" x14ac:dyDescent="0.3">
      <c r="A3" s="695"/>
      <c r="B3" s="695"/>
      <c r="C3" s="695"/>
      <c r="D3" s="695"/>
      <c r="E3" s="309" t="s">
        <v>171</v>
      </c>
      <c r="F3" s="695"/>
    </row>
    <row r="4" spans="1:6" x14ac:dyDescent="0.25">
      <c r="A4" s="16" t="s">
        <v>173</v>
      </c>
      <c r="B4" s="17" t="s">
        <v>174</v>
      </c>
      <c r="C4" s="17" t="s">
        <v>175</v>
      </c>
      <c r="D4" s="17">
        <v>828</v>
      </c>
      <c r="E4" s="17" t="s">
        <v>176</v>
      </c>
      <c r="F4" s="312" t="s">
        <v>180</v>
      </c>
    </row>
    <row r="5" spans="1:6" ht="14.4" x14ac:dyDescent="0.3">
      <c r="A5" s="24" t="s">
        <v>705</v>
      </c>
      <c r="B5" s="25" t="s">
        <v>183</v>
      </c>
      <c r="C5" s="27" t="s">
        <v>175</v>
      </c>
      <c r="D5" s="27">
        <v>901</v>
      </c>
      <c r="E5" s="27" t="s">
        <v>184</v>
      </c>
      <c r="F5" s="33" t="s">
        <v>188</v>
      </c>
    </row>
    <row r="6" spans="1:6" x14ac:dyDescent="0.25">
      <c r="A6" s="24" t="s">
        <v>191</v>
      </c>
      <c r="B6" s="27" t="s">
        <v>192</v>
      </c>
      <c r="C6" s="27" t="s">
        <v>175</v>
      </c>
      <c r="D6" s="27">
        <v>250</v>
      </c>
      <c r="E6" s="27" t="s">
        <v>193</v>
      </c>
      <c r="F6" s="33" t="s">
        <v>198</v>
      </c>
    </row>
    <row r="7" spans="1:6" x14ac:dyDescent="0.25">
      <c r="A7" s="24" t="s">
        <v>200</v>
      </c>
      <c r="B7" s="27" t="s">
        <v>201</v>
      </c>
      <c r="C7" s="27" t="s">
        <v>175</v>
      </c>
      <c r="D7" s="27">
        <v>711</v>
      </c>
      <c r="E7" s="27" t="s">
        <v>202</v>
      </c>
      <c r="F7" s="33" t="s">
        <v>208</v>
      </c>
    </row>
    <row r="8" spans="1:6" x14ac:dyDescent="0.25">
      <c r="A8" s="24" t="s">
        <v>200</v>
      </c>
      <c r="B8" s="27" t="s">
        <v>210</v>
      </c>
      <c r="C8" s="27" t="s">
        <v>175</v>
      </c>
      <c r="D8" s="27">
        <v>704</v>
      </c>
      <c r="E8" s="27" t="s">
        <v>211</v>
      </c>
      <c r="F8" s="33" t="s">
        <v>216</v>
      </c>
    </row>
    <row r="9" spans="1:6" x14ac:dyDescent="0.25">
      <c r="A9" s="24" t="s">
        <v>200</v>
      </c>
      <c r="B9" s="27" t="s">
        <v>153</v>
      </c>
      <c r="C9" s="27" t="s">
        <v>219</v>
      </c>
      <c r="D9" s="27">
        <v>468</v>
      </c>
      <c r="E9" s="27" t="s">
        <v>220</v>
      </c>
      <c r="F9" s="33" t="s">
        <v>225</v>
      </c>
    </row>
    <row r="10" spans="1:6" x14ac:dyDescent="0.25">
      <c r="A10" s="24" t="s">
        <v>227</v>
      </c>
      <c r="B10" s="27" t="s">
        <v>228</v>
      </c>
      <c r="C10" s="27" t="s">
        <v>175</v>
      </c>
      <c r="D10" s="27">
        <v>843</v>
      </c>
      <c r="E10" s="27" t="s">
        <v>229</v>
      </c>
      <c r="F10" s="33" t="s">
        <v>235</v>
      </c>
    </row>
    <row r="11" spans="1:6" x14ac:dyDescent="0.25">
      <c r="A11" s="24" t="s">
        <v>227</v>
      </c>
      <c r="B11" s="27" t="s">
        <v>238</v>
      </c>
      <c r="C11" s="27" t="s">
        <v>219</v>
      </c>
      <c r="D11" s="27">
        <v>376</v>
      </c>
      <c r="E11" s="27" t="s">
        <v>239</v>
      </c>
      <c r="F11" s="33" t="s">
        <v>243</v>
      </c>
    </row>
    <row r="12" spans="1:6" x14ac:dyDescent="0.25">
      <c r="A12" s="24" t="s">
        <v>227</v>
      </c>
      <c r="B12" s="27" t="s">
        <v>149</v>
      </c>
      <c r="C12" s="27" t="s">
        <v>175</v>
      </c>
      <c r="D12" s="27">
        <v>518</v>
      </c>
      <c r="E12" s="37" t="s">
        <v>239</v>
      </c>
      <c r="F12" s="33" t="s">
        <v>249</v>
      </c>
    </row>
    <row r="13" spans="1:6" x14ac:dyDescent="0.25">
      <c r="A13" s="24" t="s">
        <v>227</v>
      </c>
      <c r="B13" s="27" t="s">
        <v>150</v>
      </c>
      <c r="C13" s="27" t="s">
        <v>175</v>
      </c>
      <c r="D13" s="27">
        <v>927</v>
      </c>
      <c r="E13" s="27" t="s">
        <v>252</v>
      </c>
      <c r="F13" s="33" t="s">
        <v>255</v>
      </c>
    </row>
    <row r="14" spans="1:6" x14ac:dyDescent="0.25">
      <c r="A14" s="24" t="s">
        <v>227</v>
      </c>
      <c r="B14" s="27" t="s">
        <v>257</v>
      </c>
      <c r="C14" s="27" t="s">
        <v>175</v>
      </c>
      <c r="D14" s="27">
        <v>238</v>
      </c>
      <c r="E14" s="27" t="s">
        <v>258</v>
      </c>
      <c r="F14" s="33" t="s">
        <v>263</v>
      </c>
    </row>
    <row r="15" spans="1:6" x14ac:dyDescent="0.25">
      <c r="A15" s="24" t="s">
        <v>264</v>
      </c>
      <c r="B15" s="27" t="s">
        <v>265</v>
      </c>
      <c r="C15" s="27" t="s">
        <v>175</v>
      </c>
      <c r="D15" s="27">
        <v>858</v>
      </c>
      <c r="E15" s="37" t="s">
        <v>266</v>
      </c>
      <c r="F15" s="33" t="s">
        <v>267</v>
      </c>
    </row>
    <row r="16" spans="1:6" x14ac:dyDescent="0.25">
      <c r="A16" s="24" t="s">
        <v>264</v>
      </c>
      <c r="B16" s="27" t="s">
        <v>268</v>
      </c>
      <c r="C16" s="27" t="s">
        <v>219</v>
      </c>
      <c r="D16" s="27">
        <v>469</v>
      </c>
      <c r="E16" s="27" t="s">
        <v>269</v>
      </c>
      <c r="F16" s="33" t="s">
        <v>275</v>
      </c>
    </row>
    <row r="17" spans="1:6" x14ac:dyDescent="0.25">
      <c r="A17" s="24" t="s">
        <v>264</v>
      </c>
      <c r="B17" s="27" t="s">
        <v>277</v>
      </c>
      <c r="C17" s="27" t="s">
        <v>219</v>
      </c>
      <c r="D17" s="27">
        <v>569</v>
      </c>
      <c r="E17" s="27" t="s">
        <v>278</v>
      </c>
      <c r="F17" s="33" t="s">
        <v>283</v>
      </c>
    </row>
    <row r="18" spans="1:6" x14ac:dyDescent="0.25">
      <c r="A18" s="24" t="s">
        <v>264</v>
      </c>
      <c r="B18" s="27" t="s">
        <v>286</v>
      </c>
      <c r="C18" s="27" t="s">
        <v>175</v>
      </c>
      <c r="D18" s="27">
        <v>312</v>
      </c>
      <c r="E18" s="37" t="s">
        <v>287</v>
      </c>
      <c r="F18" s="33" t="s">
        <v>293</v>
      </c>
    </row>
    <row r="19" spans="1:6" x14ac:dyDescent="0.25">
      <c r="A19" s="24" t="s">
        <v>264</v>
      </c>
      <c r="B19" s="27" t="s">
        <v>151</v>
      </c>
      <c r="C19" s="27" t="s">
        <v>175</v>
      </c>
      <c r="D19" s="27">
        <v>256</v>
      </c>
      <c r="E19" s="27" t="s">
        <v>296</v>
      </c>
      <c r="F19" s="33" t="s">
        <v>301</v>
      </c>
    </row>
    <row r="20" spans="1:6" x14ac:dyDescent="0.25">
      <c r="A20" s="24" t="s">
        <v>264</v>
      </c>
      <c r="B20" s="27" t="s">
        <v>303</v>
      </c>
      <c r="C20" s="27" t="s">
        <v>304</v>
      </c>
      <c r="D20" s="27">
        <v>28</v>
      </c>
      <c r="E20" s="27" t="s">
        <v>305</v>
      </c>
      <c r="F20" s="33" t="s">
        <v>311</v>
      </c>
    </row>
    <row r="21" spans="1:6" x14ac:dyDescent="0.25">
      <c r="A21" s="24" t="s">
        <v>264</v>
      </c>
      <c r="B21" s="27" t="s">
        <v>313</v>
      </c>
      <c r="C21" s="27" t="s">
        <v>175</v>
      </c>
      <c r="D21" s="27">
        <v>552</v>
      </c>
      <c r="E21" s="27" t="s">
        <v>314</v>
      </c>
      <c r="F21" s="33" t="s">
        <v>320</v>
      </c>
    </row>
    <row r="22" spans="1:6" x14ac:dyDescent="0.25">
      <c r="A22" s="24" t="s">
        <v>323</v>
      </c>
      <c r="B22" s="27" t="s">
        <v>324</v>
      </c>
      <c r="C22" s="27" t="s">
        <v>175</v>
      </c>
      <c r="D22" s="27">
        <v>424</v>
      </c>
      <c r="E22" s="27" t="s">
        <v>325</v>
      </c>
      <c r="F22" s="33" t="s">
        <v>330</v>
      </c>
    </row>
    <row r="23" spans="1:6" x14ac:dyDescent="0.25">
      <c r="A23" s="24" t="s">
        <v>323</v>
      </c>
      <c r="B23" s="27" t="s">
        <v>332</v>
      </c>
      <c r="C23" s="27" t="s">
        <v>175</v>
      </c>
      <c r="D23" s="27">
        <v>337</v>
      </c>
      <c r="E23" s="27" t="s">
        <v>333</v>
      </c>
      <c r="F23" s="33" t="s">
        <v>339</v>
      </c>
    </row>
    <row r="24" spans="1:6" x14ac:dyDescent="0.25">
      <c r="A24" s="24" t="s">
        <v>323</v>
      </c>
      <c r="B24" s="27" t="s">
        <v>342</v>
      </c>
      <c r="C24" s="27" t="s">
        <v>175</v>
      </c>
      <c r="D24" s="27">
        <v>228</v>
      </c>
      <c r="E24" s="27" t="s">
        <v>343</v>
      </c>
      <c r="F24" s="33" t="s">
        <v>349</v>
      </c>
    </row>
    <row r="25" spans="1:6" x14ac:dyDescent="0.25">
      <c r="A25" s="24" t="s">
        <v>323</v>
      </c>
      <c r="B25" s="27" t="s">
        <v>33</v>
      </c>
      <c r="C25" s="27" t="s">
        <v>175</v>
      </c>
      <c r="D25" s="27">
        <v>316</v>
      </c>
      <c r="E25" s="27" t="s">
        <v>351</v>
      </c>
      <c r="F25" s="33" t="s">
        <v>356</v>
      </c>
    </row>
    <row r="26" spans="1:6" x14ac:dyDescent="0.25">
      <c r="A26" s="24" t="s">
        <v>323</v>
      </c>
      <c r="B26" s="27" t="s">
        <v>359</v>
      </c>
      <c r="C26" s="27" t="s">
        <v>175</v>
      </c>
      <c r="D26" s="27">
        <v>604</v>
      </c>
      <c r="E26" s="27" t="s">
        <v>360</v>
      </c>
      <c r="F26" s="33" t="s">
        <v>366</v>
      </c>
    </row>
    <row r="27" spans="1:6" x14ac:dyDescent="0.25">
      <c r="A27" s="24" t="s">
        <v>323</v>
      </c>
      <c r="B27" s="27" t="s">
        <v>368</v>
      </c>
      <c r="C27" s="27" t="s">
        <v>175</v>
      </c>
      <c r="D27" s="27">
        <v>526</v>
      </c>
      <c r="E27" s="27" t="s">
        <v>369</v>
      </c>
      <c r="F27" s="33" t="s">
        <v>374</v>
      </c>
    </row>
    <row r="28" spans="1:6" x14ac:dyDescent="0.25">
      <c r="A28" s="24" t="s">
        <v>377</v>
      </c>
      <c r="B28" s="27" t="s">
        <v>378</v>
      </c>
      <c r="C28" s="27" t="s">
        <v>219</v>
      </c>
      <c r="D28" s="27">
        <v>285</v>
      </c>
      <c r="E28" s="27" t="s">
        <v>379</v>
      </c>
      <c r="F28" s="33" t="s">
        <v>383</v>
      </c>
    </row>
    <row r="29" spans="1:6" x14ac:dyDescent="0.25">
      <c r="A29" s="24" t="s">
        <v>386</v>
      </c>
      <c r="B29" s="27" t="s">
        <v>387</v>
      </c>
      <c r="C29" s="27" t="s">
        <v>219</v>
      </c>
      <c r="D29" s="27">
        <v>566</v>
      </c>
      <c r="E29" s="27" t="s">
        <v>388</v>
      </c>
      <c r="F29" s="33" t="s">
        <v>394</v>
      </c>
    </row>
    <row r="30" spans="1:6" x14ac:dyDescent="0.25">
      <c r="A30" s="24" t="s">
        <v>397</v>
      </c>
      <c r="B30" s="27" t="s">
        <v>398</v>
      </c>
      <c r="C30" s="27" t="s">
        <v>175</v>
      </c>
      <c r="D30" s="27">
        <v>354</v>
      </c>
      <c r="E30" s="27" t="s">
        <v>399</v>
      </c>
      <c r="F30" s="33" t="s">
        <v>404</v>
      </c>
    </row>
    <row r="31" spans="1:6" x14ac:dyDescent="0.25">
      <c r="A31" s="24" t="s">
        <v>397</v>
      </c>
      <c r="B31" s="27" t="s">
        <v>133</v>
      </c>
      <c r="C31" s="27" t="s">
        <v>219</v>
      </c>
      <c r="D31" s="27">
        <v>277</v>
      </c>
      <c r="E31" s="27" t="s">
        <v>407</v>
      </c>
      <c r="F31" s="33" t="s">
        <v>413</v>
      </c>
    </row>
    <row r="32" spans="1:6" x14ac:dyDescent="0.25">
      <c r="A32" s="24" t="s">
        <v>415</v>
      </c>
      <c r="B32" s="27" t="s">
        <v>416</v>
      </c>
      <c r="C32" s="27" t="s">
        <v>175</v>
      </c>
      <c r="D32" s="27">
        <v>625</v>
      </c>
      <c r="E32" s="27" t="s">
        <v>417</v>
      </c>
      <c r="F32" s="33" t="s">
        <v>422</v>
      </c>
    </row>
    <row r="33" spans="1:6" x14ac:dyDescent="0.25">
      <c r="A33" s="24" t="s">
        <v>415</v>
      </c>
      <c r="B33" s="27" t="s">
        <v>425</v>
      </c>
      <c r="C33" s="27" t="s">
        <v>175</v>
      </c>
      <c r="D33" s="27">
        <v>258</v>
      </c>
      <c r="E33" s="27" t="s">
        <v>426</v>
      </c>
      <c r="F33" s="33" t="s">
        <v>430</v>
      </c>
    </row>
    <row r="34" spans="1:6" x14ac:dyDescent="0.25">
      <c r="A34" s="24" t="s">
        <v>415</v>
      </c>
      <c r="B34" s="27" t="s">
        <v>433</v>
      </c>
      <c r="C34" s="27" t="s">
        <v>219</v>
      </c>
      <c r="D34" s="27">
        <v>570</v>
      </c>
      <c r="E34" s="27" t="s">
        <v>434</v>
      </c>
      <c r="F34" s="33" t="s">
        <v>440</v>
      </c>
    </row>
    <row r="35" spans="1:6" ht="13.8" thickBot="1" x14ac:dyDescent="0.3">
      <c r="A35" s="44" t="s">
        <v>264</v>
      </c>
      <c r="B35" s="45" t="s">
        <v>152</v>
      </c>
      <c r="C35" s="45" t="s">
        <v>175</v>
      </c>
      <c r="D35" s="45">
        <v>858</v>
      </c>
      <c r="E35" s="60">
        <v>6132155858</v>
      </c>
      <c r="F35" s="33" t="s">
        <v>704</v>
      </c>
    </row>
    <row r="36" spans="1:6" ht="13.8" thickBot="1" x14ac:dyDescent="0.3">
      <c r="A36" s="695" t="s">
        <v>156</v>
      </c>
      <c r="B36" s="695" t="s">
        <v>448</v>
      </c>
      <c r="C36" s="695" t="s">
        <v>159</v>
      </c>
      <c r="D36" s="695" t="s">
        <v>160</v>
      </c>
      <c r="E36" s="310" t="s">
        <v>161</v>
      </c>
      <c r="F36" s="696" t="s">
        <v>166</v>
      </c>
    </row>
    <row r="37" spans="1:6" ht="13.8" thickBot="1" x14ac:dyDescent="0.3">
      <c r="A37" s="695"/>
      <c r="B37" s="695"/>
      <c r="C37" s="695"/>
      <c r="D37" s="700"/>
      <c r="E37" s="48"/>
      <c r="F37" s="695"/>
    </row>
    <row r="38" spans="1:6" x14ac:dyDescent="0.25">
      <c r="A38" s="50" t="s">
        <v>264</v>
      </c>
      <c r="B38" s="51" t="s">
        <v>148</v>
      </c>
      <c r="C38" s="17" t="s">
        <v>449</v>
      </c>
      <c r="D38" s="17">
        <v>4</v>
      </c>
      <c r="E38" s="17" t="s">
        <v>450</v>
      </c>
      <c r="F38" s="313" t="s">
        <v>456</v>
      </c>
    </row>
    <row r="39" spans="1:6" x14ac:dyDescent="0.25">
      <c r="A39" s="56" t="s">
        <v>323</v>
      </c>
      <c r="B39" s="57" t="s">
        <v>102</v>
      </c>
      <c r="C39" s="27" t="s">
        <v>459</v>
      </c>
      <c r="D39" s="27">
        <v>7</v>
      </c>
      <c r="E39" s="27" t="s">
        <v>460</v>
      </c>
      <c r="F39" s="314" t="s">
        <v>465</v>
      </c>
    </row>
    <row r="40" spans="1:6" ht="13.8" thickBot="1" x14ac:dyDescent="0.3">
      <c r="A40" s="44" t="s">
        <v>200</v>
      </c>
      <c r="B40" s="45" t="s">
        <v>147</v>
      </c>
      <c r="C40" s="45" t="s">
        <v>467</v>
      </c>
      <c r="D40" s="45">
        <v>50</v>
      </c>
      <c r="E40" s="45" t="s">
        <v>468</v>
      </c>
      <c r="F40" s="315" t="s">
        <v>474</v>
      </c>
    </row>
  </sheetData>
  <mergeCells count="10">
    <mergeCell ref="F2:F3"/>
    <mergeCell ref="A2:A3"/>
    <mergeCell ref="B2:B3"/>
    <mergeCell ref="C2:C3"/>
    <mergeCell ref="D2:D3"/>
    <mergeCell ref="F36:F37"/>
    <mergeCell ref="A36:A37"/>
    <mergeCell ref="B36:B37"/>
    <mergeCell ref="C36:C37"/>
    <mergeCell ref="D36:D37"/>
  </mergeCell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5"/>
  <sheetViews>
    <sheetView topLeftCell="A10" workbookViewId="0">
      <selection activeCell="J16" sqref="J16"/>
    </sheetView>
  </sheetViews>
  <sheetFormatPr defaultRowHeight="13.2" x14ac:dyDescent="0.25"/>
  <cols>
    <col min="1" max="1" width="9.109375" style="113" bestFit="1" customWidth="1"/>
    <col min="2" max="2" width="17.5546875" style="113" bestFit="1" customWidth="1"/>
    <col min="3" max="3" width="15.44140625" style="113" customWidth="1"/>
    <col min="4" max="4" width="16.109375" style="113" bestFit="1" customWidth="1"/>
    <col min="5" max="5" width="15.88671875" style="113" bestFit="1" customWidth="1"/>
    <col min="6" max="6" width="38.5546875" style="113" bestFit="1" customWidth="1"/>
    <col min="7" max="7" width="12.44140625" style="113" bestFit="1" customWidth="1"/>
    <col min="8" max="8" width="14" style="113" bestFit="1" customWidth="1"/>
    <col min="9" max="9" width="13.109375" bestFit="1" customWidth="1"/>
    <col min="10" max="10" width="12.33203125" bestFit="1" customWidth="1"/>
    <col min="11" max="11" width="13.44140625" bestFit="1" customWidth="1"/>
    <col min="12" max="12" width="10.6640625" bestFit="1" customWidth="1"/>
  </cols>
  <sheetData>
    <row r="1" spans="1:9" ht="13.8" thickBot="1" x14ac:dyDescent="0.3">
      <c r="A1" s="704" t="s">
        <v>477</v>
      </c>
      <c r="B1" s="704"/>
      <c r="C1" s="704"/>
      <c r="D1" s="704"/>
      <c r="E1" s="704"/>
      <c r="F1" s="704"/>
      <c r="G1" s="91">
        <v>42341</v>
      </c>
      <c r="H1" s="168">
        <v>42073</v>
      </c>
      <c r="I1" s="173"/>
    </row>
    <row r="2" spans="1:9" x14ac:dyDescent="0.25">
      <c r="A2" s="705" t="s">
        <v>0</v>
      </c>
      <c r="B2" s="705" t="s">
        <v>1</v>
      </c>
      <c r="C2" s="705" t="s">
        <v>2</v>
      </c>
      <c r="D2" s="92" t="s">
        <v>3</v>
      </c>
      <c r="E2" s="707" t="s">
        <v>5</v>
      </c>
      <c r="F2" s="93" t="s">
        <v>478</v>
      </c>
      <c r="G2" s="93" t="s">
        <v>479</v>
      </c>
      <c r="H2" s="93" t="s">
        <v>479</v>
      </c>
    </row>
    <row r="3" spans="1:9" ht="13.8" thickBot="1" x14ac:dyDescent="0.3">
      <c r="A3" s="706"/>
      <c r="B3" s="706"/>
      <c r="C3" s="706"/>
      <c r="D3" s="94" t="s">
        <v>4</v>
      </c>
      <c r="E3" s="708"/>
      <c r="F3" s="95"/>
      <c r="G3" s="95"/>
      <c r="H3" s="95"/>
    </row>
    <row r="4" spans="1:9" s="67" customFormat="1" ht="13.8" thickBot="1" x14ac:dyDescent="0.3">
      <c r="A4" s="96" t="s">
        <v>31</v>
      </c>
      <c r="B4" s="97" t="s">
        <v>32</v>
      </c>
      <c r="C4" s="97" t="s">
        <v>33</v>
      </c>
      <c r="D4" s="98" t="s">
        <v>34</v>
      </c>
      <c r="E4" s="99" t="s">
        <v>35</v>
      </c>
      <c r="F4" s="107" t="s">
        <v>519</v>
      </c>
      <c r="G4" s="101">
        <v>245850</v>
      </c>
      <c r="H4" s="101">
        <v>120923.86</v>
      </c>
    </row>
    <row r="5" spans="1:9" s="67" customFormat="1" ht="24.6" thickBot="1" x14ac:dyDescent="0.3">
      <c r="A5" s="96" t="s">
        <v>31</v>
      </c>
      <c r="B5" s="97" t="s">
        <v>490</v>
      </c>
      <c r="C5" s="97" t="s">
        <v>79</v>
      </c>
      <c r="D5" s="97" t="s">
        <v>89</v>
      </c>
      <c r="E5" s="98" t="s">
        <v>90</v>
      </c>
      <c r="F5" s="99" t="s">
        <v>518</v>
      </c>
      <c r="G5" s="102">
        <v>251784</v>
      </c>
      <c r="H5" s="102">
        <v>125892</v>
      </c>
      <c r="I5" s="164"/>
    </row>
    <row r="6" spans="1:9" ht="13.8" thickBot="1" x14ac:dyDescent="0.3">
      <c r="A6" s="96" t="s">
        <v>45</v>
      </c>
      <c r="B6" s="97" t="s">
        <v>52</v>
      </c>
      <c r="C6" s="97" t="s">
        <v>433</v>
      </c>
      <c r="D6" s="97" t="s">
        <v>54</v>
      </c>
      <c r="E6" s="103" t="s">
        <v>55</v>
      </c>
      <c r="F6" s="99" t="s">
        <v>520</v>
      </c>
      <c r="G6" s="104">
        <v>299201.90000000002</v>
      </c>
      <c r="H6" s="104">
        <v>149600.95000000001</v>
      </c>
    </row>
    <row r="7" spans="1:9" ht="24.6" thickBot="1" x14ac:dyDescent="0.3">
      <c r="A7" s="96" t="s">
        <v>45</v>
      </c>
      <c r="B7" s="97" t="s">
        <v>481</v>
      </c>
      <c r="C7" s="97" t="s">
        <v>27</v>
      </c>
      <c r="D7" s="98" t="s">
        <v>70</v>
      </c>
      <c r="E7" s="105" t="s">
        <v>71</v>
      </c>
      <c r="F7" s="100" t="s">
        <v>521</v>
      </c>
      <c r="G7" s="106">
        <v>39000</v>
      </c>
      <c r="H7" s="106">
        <v>0</v>
      </c>
    </row>
    <row r="8" spans="1:9" ht="13.8" thickBot="1" x14ac:dyDescent="0.3">
      <c r="A8" s="96" t="s">
        <v>45</v>
      </c>
      <c r="B8" s="97" t="s">
        <v>57</v>
      </c>
      <c r="C8" s="97" t="s">
        <v>58</v>
      </c>
      <c r="D8" s="98" t="s">
        <v>59</v>
      </c>
      <c r="E8" s="99" t="s">
        <v>60</v>
      </c>
      <c r="F8" s="100" t="s">
        <v>521</v>
      </c>
      <c r="G8" s="106">
        <v>121875</v>
      </c>
      <c r="H8" s="171">
        <v>0</v>
      </c>
    </row>
    <row r="9" spans="1:9" s="9" customFormat="1" ht="13.8" thickBot="1" x14ac:dyDescent="0.3">
      <c r="A9" s="139" t="s">
        <v>11</v>
      </c>
      <c r="B9" s="138" t="s">
        <v>26</v>
      </c>
      <c r="C9" s="138" t="s">
        <v>27</v>
      </c>
      <c r="D9" s="140" t="s">
        <v>28</v>
      </c>
      <c r="E9" s="141" t="s">
        <v>29</v>
      </c>
      <c r="F9" s="142" t="s">
        <v>519</v>
      </c>
      <c r="G9" s="169">
        <v>121875</v>
      </c>
      <c r="H9" s="167">
        <v>121875</v>
      </c>
      <c r="I9" s="172"/>
    </row>
    <row r="10" spans="1:9" s="9" customFormat="1" ht="13.8" thickBot="1" x14ac:dyDescent="0.3">
      <c r="A10" s="139" t="s">
        <v>11</v>
      </c>
      <c r="B10" s="138" t="s">
        <v>21</v>
      </c>
      <c r="C10" s="138" t="s">
        <v>587</v>
      </c>
      <c r="D10" s="138" t="s">
        <v>23</v>
      </c>
      <c r="E10" s="138" t="s">
        <v>24</v>
      </c>
      <c r="F10" s="142" t="s">
        <v>480</v>
      </c>
      <c r="G10" s="144">
        <v>195000</v>
      </c>
      <c r="H10" s="144">
        <v>195000</v>
      </c>
    </row>
    <row r="11" spans="1:9" ht="14.25" customHeight="1" thickBot="1" x14ac:dyDescent="0.3">
      <c r="A11" s="96" t="s">
        <v>98</v>
      </c>
      <c r="B11" s="97" t="s">
        <v>482</v>
      </c>
      <c r="C11" s="97" t="s">
        <v>483</v>
      </c>
      <c r="D11" s="97" t="s">
        <v>484</v>
      </c>
      <c r="E11" s="108" t="s">
        <v>485</v>
      </c>
      <c r="F11" s="100" t="s">
        <v>522</v>
      </c>
      <c r="G11" s="106">
        <v>36000</v>
      </c>
      <c r="H11" s="106">
        <v>0</v>
      </c>
    </row>
    <row r="12" spans="1:9" ht="14.25" customHeight="1" thickBot="1" x14ac:dyDescent="0.3">
      <c r="A12" s="96" t="s">
        <v>98</v>
      </c>
      <c r="B12" s="97" t="s">
        <v>482</v>
      </c>
      <c r="C12" s="97" t="s">
        <v>483</v>
      </c>
      <c r="D12" s="97" t="s">
        <v>486</v>
      </c>
      <c r="E12" s="108" t="s">
        <v>485</v>
      </c>
      <c r="F12" s="100" t="s">
        <v>522</v>
      </c>
      <c r="G12" s="106">
        <v>36000</v>
      </c>
      <c r="H12" s="106">
        <v>0</v>
      </c>
    </row>
    <row r="13" spans="1:9" ht="13.8" thickBot="1" x14ac:dyDescent="0.3">
      <c r="A13" s="96" t="s">
        <v>66</v>
      </c>
      <c r="B13" s="97" t="s">
        <v>67</v>
      </c>
      <c r="C13" s="97" t="s">
        <v>79</v>
      </c>
      <c r="D13" s="97" t="s">
        <v>68</v>
      </c>
      <c r="E13" s="108" t="s">
        <v>107</v>
      </c>
      <c r="F13" s="100" t="s">
        <v>524</v>
      </c>
      <c r="G13" s="109">
        <v>50000</v>
      </c>
      <c r="H13" s="109">
        <v>0</v>
      </c>
    </row>
    <row r="14" spans="1:9" ht="13.8" thickBot="1" x14ac:dyDescent="0.3">
      <c r="A14" s="96" t="s">
        <v>14</v>
      </c>
      <c r="B14" s="97" t="s">
        <v>15</v>
      </c>
      <c r="C14" s="97" t="s">
        <v>487</v>
      </c>
      <c r="D14" s="97" t="s">
        <v>18</v>
      </c>
      <c r="E14" s="108" t="s">
        <v>19</v>
      </c>
      <c r="F14" s="100" t="s">
        <v>522</v>
      </c>
      <c r="G14" s="106">
        <v>299520</v>
      </c>
      <c r="H14" s="106">
        <v>0</v>
      </c>
    </row>
    <row r="15" spans="1:9" ht="13.8" thickBot="1" x14ac:dyDescent="0.3">
      <c r="A15" s="96" t="s">
        <v>63</v>
      </c>
      <c r="B15" s="97" t="s">
        <v>64</v>
      </c>
      <c r="C15" s="97" t="s">
        <v>0</v>
      </c>
      <c r="D15" s="97" t="s">
        <v>65</v>
      </c>
      <c r="E15" s="98" t="s">
        <v>488</v>
      </c>
      <c r="F15" s="100" t="s">
        <v>523</v>
      </c>
      <c r="G15" s="109">
        <v>225000</v>
      </c>
      <c r="H15" s="109">
        <v>0</v>
      </c>
    </row>
    <row r="16" spans="1:9" ht="13.8" thickBot="1" x14ac:dyDescent="0.3">
      <c r="A16" s="96" t="s">
        <v>37</v>
      </c>
      <c r="B16" s="97" t="s">
        <v>38</v>
      </c>
      <c r="C16" s="97" t="s">
        <v>27</v>
      </c>
      <c r="D16" s="97" t="s">
        <v>39</v>
      </c>
      <c r="E16" s="98" t="s">
        <v>40</v>
      </c>
      <c r="F16" s="110" t="s">
        <v>588</v>
      </c>
      <c r="G16" s="109">
        <v>243750</v>
      </c>
      <c r="H16" s="109">
        <v>0</v>
      </c>
    </row>
    <row r="17" spans="1:9" s="9" customFormat="1" ht="24.6" thickBot="1" x14ac:dyDescent="0.3">
      <c r="A17" s="139" t="s">
        <v>45</v>
      </c>
      <c r="B17" s="138" t="s">
        <v>489</v>
      </c>
      <c r="C17" s="138" t="s">
        <v>47</v>
      </c>
      <c r="D17" s="138" t="s">
        <v>48</v>
      </c>
      <c r="E17" s="140" t="s">
        <v>49</v>
      </c>
      <c r="F17" s="145" t="s">
        <v>588</v>
      </c>
      <c r="G17" s="143">
        <v>243750</v>
      </c>
      <c r="H17" s="143">
        <v>243750</v>
      </c>
      <c r="I17" s="165"/>
    </row>
    <row r="18" spans="1:9" ht="13.8" thickBot="1" x14ac:dyDescent="0.3">
      <c r="A18" s="111"/>
      <c r="B18" s="111"/>
      <c r="C18" s="111"/>
      <c r="D18" s="111"/>
      <c r="E18" s="111"/>
      <c r="F18" s="65"/>
      <c r="G18" s="112">
        <v>2406105.9</v>
      </c>
      <c r="H18" s="112">
        <f>SUM(H4:H17)</f>
        <v>957041.81</v>
      </c>
    </row>
    <row r="19" spans="1:9" ht="13.8" thickBot="1" x14ac:dyDescent="0.3">
      <c r="A19" s="704" t="s">
        <v>525</v>
      </c>
      <c r="B19" s="704"/>
      <c r="C19" s="704"/>
      <c r="D19" s="704"/>
      <c r="E19" s="704"/>
      <c r="F19" s="704"/>
    </row>
    <row r="20" spans="1:9" s="8" customFormat="1" ht="13.8" thickBot="1" x14ac:dyDescent="0.3">
      <c r="A20" s="146" t="s">
        <v>11</v>
      </c>
      <c r="B20" s="146" t="s">
        <v>95</v>
      </c>
      <c r="C20" s="146" t="s">
        <v>102</v>
      </c>
      <c r="D20" s="146" t="s">
        <v>96</v>
      </c>
      <c r="E20" s="146" t="s">
        <v>136</v>
      </c>
      <c r="F20" s="147" t="s">
        <v>588</v>
      </c>
      <c r="G20" s="148">
        <v>0</v>
      </c>
      <c r="H20" s="148">
        <v>97500</v>
      </c>
    </row>
    <row r="21" spans="1:9" s="8" customFormat="1" ht="13.8" thickBot="1" x14ac:dyDescent="0.3">
      <c r="A21" s="146" t="s">
        <v>129</v>
      </c>
      <c r="B21" s="146" t="s">
        <v>130</v>
      </c>
      <c r="C21" s="146" t="s">
        <v>133</v>
      </c>
      <c r="D21" s="146" t="s">
        <v>116</v>
      </c>
      <c r="E21" s="146" t="s">
        <v>492</v>
      </c>
      <c r="F21" s="147" t="s">
        <v>589</v>
      </c>
      <c r="G21" s="148">
        <v>0</v>
      </c>
      <c r="H21" s="148">
        <v>245850</v>
      </c>
    </row>
    <row r="22" spans="1:9" s="8" customFormat="1" ht="13.8" thickBot="1" x14ac:dyDescent="0.3">
      <c r="A22" s="146" t="s">
        <v>117</v>
      </c>
      <c r="B22" s="146" t="s">
        <v>118</v>
      </c>
      <c r="C22" s="146" t="s">
        <v>133</v>
      </c>
      <c r="D22" s="149" t="s">
        <v>563</v>
      </c>
      <c r="E22" s="146" t="s">
        <v>12</v>
      </c>
      <c r="F22" s="147" t="s">
        <v>590</v>
      </c>
      <c r="G22" s="148">
        <v>0</v>
      </c>
      <c r="H22" s="148">
        <v>77265</v>
      </c>
    </row>
    <row r="23" spans="1:9" s="151" customFormat="1" ht="13.8" thickBot="1" x14ac:dyDescent="0.3">
      <c r="A23" s="146" t="s">
        <v>117</v>
      </c>
      <c r="B23" s="146" t="s">
        <v>131</v>
      </c>
      <c r="C23" s="146" t="s">
        <v>79</v>
      </c>
      <c r="D23" s="146" t="s">
        <v>99</v>
      </c>
      <c r="E23" s="146" t="s">
        <v>12</v>
      </c>
      <c r="F23" s="147" t="s">
        <v>590</v>
      </c>
      <c r="G23" s="148">
        <v>0</v>
      </c>
      <c r="H23" s="150">
        <v>99965</v>
      </c>
    </row>
    <row r="24" spans="1:9" s="151" customFormat="1" ht="13.8" thickBot="1" x14ac:dyDescent="0.3">
      <c r="A24" s="146" t="s">
        <v>117</v>
      </c>
      <c r="B24" s="146" t="s">
        <v>132</v>
      </c>
      <c r="C24" s="146" t="s">
        <v>27</v>
      </c>
      <c r="D24" s="146" t="s">
        <v>100</v>
      </c>
      <c r="E24" s="146" t="s">
        <v>12</v>
      </c>
      <c r="F24" s="147" t="s">
        <v>590</v>
      </c>
      <c r="G24" s="148">
        <v>0</v>
      </c>
      <c r="H24" s="150">
        <v>112375</v>
      </c>
    </row>
    <row r="25" spans="1:9" ht="13.8" thickBot="1" x14ac:dyDescent="0.3">
      <c r="H25" s="115">
        <f>SUM(H18:H24)</f>
        <v>1589996.81</v>
      </c>
    </row>
  </sheetData>
  <mergeCells count="6">
    <mergeCell ref="A1:F1"/>
    <mergeCell ref="A19:F19"/>
    <mergeCell ref="A2:A3"/>
    <mergeCell ref="B2:B3"/>
    <mergeCell ref="C2:C3"/>
    <mergeCell ref="E2:E3"/>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2" x14ac:dyDescent="0.2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3"/>
  <sheetViews>
    <sheetView tabSelected="1" zoomScaleNormal="100" workbookViewId="0">
      <pane ySplit="3" topLeftCell="A4" activePane="bottomLeft" state="frozen"/>
      <selection pane="bottomLeft" activeCell="A33" sqref="A33"/>
    </sheetView>
  </sheetViews>
  <sheetFormatPr defaultRowHeight="13.2" x14ac:dyDescent="0.25"/>
  <cols>
    <col min="1" max="1" width="11.44140625" customWidth="1"/>
    <col min="2" max="2" width="25.6640625" customWidth="1"/>
    <col min="3" max="3" width="19.6640625" bestFit="1" customWidth="1"/>
    <col min="4" max="4" width="21.109375" customWidth="1"/>
    <col min="5" max="5" width="24.33203125" customWidth="1"/>
    <col min="6" max="6" width="15.6640625" bestFit="1" customWidth="1"/>
    <col min="7" max="7" width="16.5546875" bestFit="1" customWidth="1"/>
    <col min="8" max="8" width="16.5546875" customWidth="1"/>
    <col min="9" max="9" width="16.6640625" bestFit="1" customWidth="1"/>
    <col min="10" max="11" width="16.6640625" customWidth="1"/>
    <col min="12" max="12" width="16.44140625" bestFit="1" customWidth="1"/>
    <col min="13" max="13" width="18" bestFit="1" customWidth="1"/>
    <col min="14" max="14" width="20.88671875" customWidth="1"/>
    <col min="15" max="15" width="30.109375" customWidth="1"/>
    <col min="16" max="16" width="16.44140625" customWidth="1"/>
  </cols>
  <sheetData>
    <row r="1" spans="1:16" ht="15" thickBot="1" x14ac:dyDescent="0.3">
      <c r="A1" s="403" t="s">
        <v>895</v>
      </c>
      <c r="B1" s="404"/>
      <c r="C1" s="404"/>
      <c r="D1" s="404"/>
    </row>
    <row r="2" spans="1:16" ht="24.75" customHeight="1" x14ac:dyDescent="0.25">
      <c r="A2" s="650" t="s">
        <v>0</v>
      </c>
      <c r="B2" s="650" t="s">
        <v>1</v>
      </c>
      <c r="C2" s="650" t="s">
        <v>2</v>
      </c>
      <c r="D2" s="3" t="s">
        <v>923</v>
      </c>
      <c r="E2" s="3" t="s">
        <v>0</v>
      </c>
      <c r="F2" s="650" t="s">
        <v>5</v>
      </c>
      <c r="G2" s="650" t="s">
        <v>6</v>
      </c>
      <c r="H2" s="650" t="s">
        <v>591</v>
      </c>
      <c r="I2" s="650" t="s">
        <v>7</v>
      </c>
      <c r="J2" s="650" t="s">
        <v>115</v>
      </c>
      <c r="K2" s="650" t="s">
        <v>995</v>
      </c>
      <c r="L2" s="650" t="s">
        <v>8</v>
      </c>
      <c r="M2" s="650" t="s">
        <v>9</v>
      </c>
      <c r="N2" s="2" t="s">
        <v>93</v>
      </c>
      <c r="O2" s="650" t="s">
        <v>10</v>
      </c>
    </row>
    <row r="3" spans="1:16" ht="14.4" thickBot="1" x14ac:dyDescent="0.3">
      <c r="A3" s="651"/>
      <c r="B3" s="651"/>
      <c r="C3" s="651"/>
      <c r="D3" s="4" t="s">
        <v>924</v>
      </c>
      <c r="E3" s="4" t="s">
        <v>4</v>
      </c>
      <c r="F3" s="651"/>
      <c r="G3" s="651"/>
      <c r="H3" s="651"/>
      <c r="I3" s="651"/>
      <c r="J3" s="651"/>
      <c r="K3" s="651"/>
      <c r="L3" s="651"/>
      <c r="M3" s="651"/>
      <c r="N3" s="6"/>
      <c r="O3" s="651"/>
    </row>
    <row r="4" spans="1:16" ht="29.4" thickBot="1" x14ac:dyDescent="0.3">
      <c r="A4" s="318" t="s">
        <v>45</v>
      </c>
      <c r="B4" s="318" t="s">
        <v>69</v>
      </c>
      <c r="C4" s="318" t="s">
        <v>27</v>
      </c>
      <c r="D4" s="318"/>
      <c r="E4" s="318" t="s">
        <v>70</v>
      </c>
      <c r="F4" s="318" t="s">
        <v>71</v>
      </c>
      <c r="G4" s="318" t="s">
        <v>72</v>
      </c>
      <c r="H4" s="319" t="s">
        <v>599</v>
      </c>
      <c r="I4" s="320">
        <v>34267.79</v>
      </c>
      <c r="J4" s="321">
        <v>0</v>
      </c>
      <c r="K4" s="321" t="s">
        <v>993</v>
      </c>
      <c r="L4" s="321">
        <v>195000</v>
      </c>
      <c r="M4" s="321">
        <f>SUM(I4:L4)</f>
        <v>229267.79</v>
      </c>
      <c r="N4" s="318">
        <v>42520</v>
      </c>
      <c r="O4" s="318" t="s">
        <v>696</v>
      </c>
    </row>
    <row r="5" spans="1:16" ht="29.4" thickBot="1" x14ac:dyDescent="0.3">
      <c r="A5" s="318" t="s">
        <v>45</v>
      </c>
      <c r="B5" s="318" t="s">
        <v>57</v>
      </c>
      <c r="C5" s="318" t="s">
        <v>58</v>
      </c>
      <c r="D5" s="318"/>
      <c r="E5" s="318" t="s">
        <v>59</v>
      </c>
      <c r="F5" s="318" t="s">
        <v>60</v>
      </c>
      <c r="G5" s="318" t="s">
        <v>61</v>
      </c>
      <c r="H5" s="319" t="s">
        <v>600</v>
      </c>
      <c r="I5" s="320">
        <v>55244.52</v>
      </c>
      <c r="J5" s="321">
        <v>0</v>
      </c>
      <c r="K5" s="321" t="s">
        <v>994</v>
      </c>
      <c r="L5" s="321">
        <v>243750</v>
      </c>
      <c r="M5" s="321">
        <f>SUM(I5:L5)</f>
        <v>298994.52</v>
      </c>
      <c r="N5" s="318">
        <v>42490</v>
      </c>
      <c r="O5" s="318" t="s">
        <v>697</v>
      </c>
    </row>
    <row r="6" spans="1:16" ht="15" thickBot="1" x14ac:dyDescent="0.3">
      <c r="A6" s="318" t="s">
        <v>31</v>
      </c>
      <c r="B6" s="318" t="s">
        <v>78</v>
      </c>
      <c r="C6" s="318" t="s">
        <v>79</v>
      </c>
      <c r="D6" s="318"/>
      <c r="E6" s="318" t="s">
        <v>80</v>
      </c>
      <c r="F6" s="318" t="s">
        <v>81</v>
      </c>
      <c r="G6" s="318" t="s">
        <v>82</v>
      </c>
      <c r="H6" s="319" t="s">
        <v>601</v>
      </c>
      <c r="I6" s="320">
        <v>7961.61</v>
      </c>
      <c r="J6" s="321">
        <v>0</v>
      </c>
      <c r="K6" s="321">
        <v>0</v>
      </c>
      <c r="L6" s="321">
        <v>252031.25</v>
      </c>
      <c r="M6" s="321">
        <v>259992.86</v>
      </c>
      <c r="N6" s="318">
        <v>42338</v>
      </c>
      <c r="O6" s="318" t="s">
        <v>83</v>
      </c>
    </row>
    <row r="7" spans="1:16" ht="15" thickBot="1" x14ac:dyDescent="0.3">
      <c r="A7" s="318" t="s">
        <v>31</v>
      </c>
      <c r="B7" s="318" t="s">
        <v>84</v>
      </c>
      <c r="C7" s="318" t="s">
        <v>79</v>
      </c>
      <c r="D7" s="318"/>
      <c r="E7" s="318" t="s">
        <v>85</v>
      </c>
      <c r="F7" s="318" t="s">
        <v>86</v>
      </c>
      <c r="G7" s="318" t="s">
        <v>87</v>
      </c>
      <c r="H7" s="319" t="s">
        <v>602</v>
      </c>
      <c r="I7" s="320">
        <v>7035.71</v>
      </c>
      <c r="J7" s="321">
        <v>0</v>
      </c>
      <c r="K7" s="321">
        <v>0</v>
      </c>
      <c r="L7" s="321">
        <v>344750</v>
      </c>
      <c r="M7" s="321">
        <v>351785.71</v>
      </c>
      <c r="N7" s="318">
        <v>42338</v>
      </c>
      <c r="O7" s="318" t="s">
        <v>83</v>
      </c>
    </row>
    <row r="8" spans="1:16" ht="29.4" thickBot="1" x14ac:dyDescent="0.3">
      <c r="A8" s="318" t="s">
        <v>113</v>
      </c>
      <c r="B8" s="318" t="s">
        <v>43</v>
      </c>
      <c r="C8" s="318" t="s">
        <v>42</v>
      </c>
      <c r="D8" s="318"/>
      <c r="E8" s="318" t="s">
        <v>111</v>
      </c>
      <c r="F8" s="318" t="s">
        <v>110</v>
      </c>
      <c r="G8" s="318" t="s">
        <v>44</v>
      </c>
      <c r="H8" s="318"/>
      <c r="I8" s="321">
        <v>12500</v>
      </c>
      <c r="J8" s="321">
        <v>0</v>
      </c>
      <c r="K8" s="321">
        <v>0</v>
      </c>
      <c r="L8" s="321">
        <v>50000</v>
      </c>
      <c r="M8" s="321">
        <v>62000</v>
      </c>
      <c r="N8" s="319">
        <v>41924</v>
      </c>
      <c r="O8" s="319" t="s">
        <v>112</v>
      </c>
    </row>
    <row r="9" spans="1:16" ht="29.4" thickBot="1" x14ac:dyDescent="0.3">
      <c r="A9" s="318" t="s">
        <v>14</v>
      </c>
      <c r="B9" s="318" t="s">
        <v>73</v>
      </c>
      <c r="C9" s="318" t="s">
        <v>74</v>
      </c>
      <c r="D9" s="318"/>
      <c r="E9" s="318" t="s">
        <v>75</v>
      </c>
      <c r="F9" s="318" t="s">
        <v>76</v>
      </c>
      <c r="G9" s="318" t="s">
        <v>77</v>
      </c>
      <c r="H9" s="318" t="s">
        <v>596</v>
      </c>
      <c r="I9" s="321">
        <v>5074</v>
      </c>
      <c r="J9" s="321">
        <v>0</v>
      </c>
      <c r="K9" s="321">
        <v>0</v>
      </c>
      <c r="L9" s="321">
        <v>248626</v>
      </c>
      <c r="M9" s="321">
        <v>253700</v>
      </c>
      <c r="N9" s="319">
        <v>42581</v>
      </c>
      <c r="O9" s="319" t="s">
        <v>706</v>
      </c>
    </row>
    <row r="10" spans="1:16" ht="29.4" thickBot="1" x14ac:dyDescent="0.3">
      <c r="A10" s="318" t="s">
        <v>16</v>
      </c>
      <c r="B10" s="318" t="s">
        <v>15</v>
      </c>
      <c r="C10" s="318" t="s">
        <v>17</v>
      </c>
      <c r="D10" s="318"/>
      <c r="E10" s="318" t="s">
        <v>18</v>
      </c>
      <c r="F10" s="318" t="s">
        <v>19</v>
      </c>
      <c r="G10" s="318" t="s">
        <v>20</v>
      </c>
      <c r="H10" s="318" t="s">
        <v>606</v>
      </c>
      <c r="I10" s="321">
        <v>10480</v>
      </c>
      <c r="J10" s="321">
        <v>0</v>
      </c>
      <c r="K10" s="321">
        <v>0</v>
      </c>
      <c r="L10" s="321">
        <v>299520</v>
      </c>
      <c r="M10" s="321">
        <v>310000</v>
      </c>
      <c r="N10" s="319">
        <v>42704</v>
      </c>
      <c r="O10" s="319" t="s">
        <v>573</v>
      </c>
    </row>
    <row r="11" spans="1:16" ht="29.4" thickBot="1" x14ac:dyDescent="0.3">
      <c r="A11" s="318" t="s">
        <v>31</v>
      </c>
      <c r="B11" s="318" t="s">
        <v>88</v>
      </c>
      <c r="C11" s="318" t="s">
        <v>79</v>
      </c>
      <c r="D11" s="318"/>
      <c r="E11" s="318" t="s">
        <v>89</v>
      </c>
      <c r="F11" s="318" t="s">
        <v>90</v>
      </c>
      <c r="G11" s="318" t="s">
        <v>91</v>
      </c>
      <c r="H11" s="318" t="s">
        <v>605</v>
      </c>
      <c r="I11" s="321">
        <v>33118.36</v>
      </c>
      <c r="J11" s="321">
        <v>0</v>
      </c>
      <c r="K11" s="321">
        <v>0</v>
      </c>
      <c r="L11" s="321">
        <v>251784</v>
      </c>
      <c r="M11" s="321">
        <v>284902.36</v>
      </c>
      <c r="N11" s="319">
        <v>42704</v>
      </c>
      <c r="O11" s="319" t="s">
        <v>747</v>
      </c>
    </row>
    <row r="12" spans="1:16" ht="29.4" thickBot="1" x14ac:dyDescent="0.3">
      <c r="A12" s="416" t="s">
        <v>11</v>
      </c>
      <c r="B12" s="352" t="s">
        <v>26</v>
      </c>
      <c r="C12" s="353" t="s">
        <v>27</v>
      </c>
      <c r="D12" s="353"/>
      <c r="E12" s="352" t="s">
        <v>28</v>
      </c>
      <c r="F12" s="353" t="s">
        <v>29</v>
      </c>
      <c r="G12" s="352" t="s">
        <v>30</v>
      </c>
      <c r="H12" s="352" t="s">
        <v>603</v>
      </c>
      <c r="I12" s="321">
        <v>134965.70000000001</v>
      </c>
      <c r="J12" s="321">
        <v>0</v>
      </c>
      <c r="K12" s="321">
        <v>0</v>
      </c>
      <c r="L12" s="321">
        <v>243750</v>
      </c>
      <c r="M12" s="321">
        <v>378715.7</v>
      </c>
      <c r="N12" s="417">
        <v>42794</v>
      </c>
      <c r="O12" s="319" t="s">
        <v>907</v>
      </c>
    </row>
    <row r="13" spans="1:16" ht="29.4" thickBot="1" x14ac:dyDescent="0.3">
      <c r="A13" s="318" t="s">
        <v>11</v>
      </c>
      <c r="B13" s="318" t="s">
        <v>21</v>
      </c>
      <c r="C13" s="318" t="s">
        <v>22</v>
      </c>
      <c r="D13" s="318"/>
      <c r="E13" s="318" t="s">
        <v>23</v>
      </c>
      <c r="F13" s="318" t="s">
        <v>24</v>
      </c>
      <c r="G13" s="318" t="s">
        <v>25</v>
      </c>
      <c r="H13" s="318" t="s">
        <v>597</v>
      </c>
      <c r="I13" s="418">
        <v>39800</v>
      </c>
      <c r="J13" s="321">
        <v>0</v>
      </c>
      <c r="K13" s="321">
        <v>0</v>
      </c>
      <c r="L13" s="321">
        <v>195000</v>
      </c>
      <c r="M13" s="321">
        <v>237000</v>
      </c>
      <c r="N13" s="419">
        <v>42916</v>
      </c>
      <c r="O13" s="319" t="s">
        <v>907</v>
      </c>
    </row>
    <row r="14" spans="1:16" ht="29.4" thickBot="1" x14ac:dyDescent="0.3">
      <c r="A14" s="318" t="s">
        <v>124</v>
      </c>
      <c r="B14" s="318" t="s">
        <v>95</v>
      </c>
      <c r="C14" s="318">
        <v>0</v>
      </c>
      <c r="D14" s="318"/>
      <c r="E14" s="318" t="s">
        <v>96</v>
      </c>
      <c r="F14" s="318" t="s">
        <v>136</v>
      </c>
      <c r="G14" s="318" t="s">
        <v>154</v>
      </c>
      <c r="H14" s="318" t="s">
        <v>610</v>
      </c>
      <c r="I14" s="320">
        <v>37500</v>
      </c>
      <c r="J14" s="321">
        <v>0</v>
      </c>
      <c r="K14" s="321">
        <v>0</v>
      </c>
      <c r="L14" s="408">
        <v>97500</v>
      </c>
      <c r="M14" s="408">
        <v>135000</v>
      </c>
      <c r="N14" s="318" t="s">
        <v>730</v>
      </c>
      <c r="O14" s="407" t="s">
        <v>902</v>
      </c>
      <c r="P14" s="331" t="s">
        <v>740</v>
      </c>
    </row>
    <row r="15" spans="1:16" ht="29.4" thickBot="1" x14ac:dyDescent="0.3">
      <c r="A15" s="318" t="s">
        <v>66</v>
      </c>
      <c r="B15" s="318" t="s">
        <v>67</v>
      </c>
      <c r="C15" s="318" t="s">
        <v>79</v>
      </c>
      <c r="D15" s="318"/>
      <c r="E15" s="318" t="s">
        <v>68</v>
      </c>
      <c r="F15" s="318" t="s">
        <v>107</v>
      </c>
      <c r="G15" s="318" t="s">
        <v>108</v>
      </c>
      <c r="H15" s="318" t="s">
        <v>692</v>
      </c>
      <c r="I15" s="460">
        <v>35000</v>
      </c>
      <c r="J15" s="321">
        <v>7696.42</v>
      </c>
      <c r="K15" s="321">
        <v>0</v>
      </c>
      <c r="L15" s="321">
        <v>100000</v>
      </c>
      <c r="M15" s="321">
        <f>I15+J15+K15+L15</f>
        <v>142696.41999999998</v>
      </c>
      <c r="N15" s="319" t="s">
        <v>729</v>
      </c>
      <c r="O15" s="459" t="s">
        <v>964</v>
      </c>
    </row>
    <row r="16" spans="1:16" ht="29.4" thickBot="1" x14ac:dyDescent="0.3">
      <c r="A16" s="416" t="s">
        <v>31</v>
      </c>
      <c r="B16" s="352" t="s">
        <v>32</v>
      </c>
      <c r="C16" s="353" t="s">
        <v>33</v>
      </c>
      <c r="D16" s="486">
        <v>42339</v>
      </c>
      <c r="E16" s="352" t="s">
        <v>34</v>
      </c>
      <c r="F16" s="353" t="s">
        <v>35</v>
      </c>
      <c r="G16" s="352" t="s">
        <v>36</v>
      </c>
      <c r="H16" s="352" t="s">
        <v>604</v>
      </c>
      <c r="I16" s="487">
        <v>4917</v>
      </c>
      <c r="J16" s="321">
        <v>148920.89000000001</v>
      </c>
      <c r="K16" s="321">
        <v>0</v>
      </c>
      <c r="L16" s="321">
        <v>245850</v>
      </c>
      <c r="M16" s="321">
        <v>250767</v>
      </c>
      <c r="N16" s="417">
        <v>43069</v>
      </c>
      <c r="O16" s="503" t="s">
        <v>983</v>
      </c>
    </row>
    <row r="17" spans="1:16" ht="29.4" thickBot="1" x14ac:dyDescent="0.3">
      <c r="A17" s="354" t="s">
        <v>124</v>
      </c>
      <c r="B17" s="355" t="s">
        <v>95</v>
      </c>
      <c r="C17" s="488" t="s">
        <v>238</v>
      </c>
      <c r="D17" s="489"/>
      <c r="E17" s="354" t="s">
        <v>571</v>
      </c>
      <c r="F17" s="354" t="s">
        <v>612</v>
      </c>
      <c r="G17" s="354" t="s">
        <v>699</v>
      </c>
      <c r="H17" s="354" t="s">
        <v>593</v>
      </c>
      <c r="I17" s="356">
        <v>147</v>
      </c>
      <c r="J17" s="356">
        <v>0</v>
      </c>
      <c r="K17" s="356">
        <v>0</v>
      </c>
      <c r="L17" s="356">
        <v>142843</v>
      </c>
      <c r="M17" s="490">
        <v>142990</v>
      </c>
      <c r="N17" s="492">
        <v>43676</v>
      </c>
      <c r="O17" s="532" t="s">
        <v>963</v>
      </c>
      <c r="P17" s="491" t="s">
        <v>910</v>
      </c>
    </row>
    <row r="18" spans="1:16" ht="29.4" thickBot="1" x14ac:dyDescent="0.3">
      <c r="A18" s="416" t="s">
        <v>37</v>
      </c>
      <c r="B18" s="352" t="s">
        <v>38</v>
      </c>
      <c r="C18" s="353" t="s">
        <v>27</v>
      </c>
      <c r="D18" s="486">
        <v>42767</v>
      </c>
      <c r="E18" s="352" t="s">
        <v>39</v>
      </c>
      <c r="F18" s="353" t="s">
        <v>40</v>
      </c>
      <c r="G18" s="352" t="s">
        <v>41</v>
      </c>
      <c r="H18" s="352" t="s">
        <v>607</v>
      </c>
      <c r="I18" s="321">
        <v>10155.530000000001</v>
      </c>
      <c r="J18" s="321">
        <v>29065.360000000001</v>
      </c>
      <c r="K18" s="321">
        <v>0</v>
      </c>
      <c r="L18" s="321">
        <v>243732.57</v>
      </c>
      <c r="M18" s="321">
        <f>I18+J18+K18+L18</f>
        <v>282953.46000000002</v>
      </c>
      <c r="N18" s="417">
        <v>43130</v>
      </c>
      <c r="O18" s="352" t="s">
        <v>1010</v>
      </c>
    </row>
    <row r="19" spans="1:16" ht="29.4" thickBot="1" x14ac:dyDescent="0.3">
      <c r="A19" s="319" t="s">
        <v>45</v>
      </c>
      <c r="B19" s="319" t="s">
        <v>52</v>
      </c>
      <c r="C19" s="319" t="s">
        <v>53</v>
      </c>
      <c r="D19" s="540">
        <v>42309</v>
      </c>
      <c r="E19" s="319" t="s">
        <v>54</v>
      </c>
      <c r="F19" s="319" t="s">
        <v>55</v>
      </c>
      <c r="G19" s="319" t="s">
        <v>56</v>
      </c>
      <c r="H19" s="319" t="s">
        <v>609</v>
      </c>
      <c r="I19" s="320">
        <v>3022.25</v>
      </c>
      <c r="J19" s="321">
        <v>28070.97</v>
      </c>
      <c r="K19" s="321">
        <v>0</v>
      </c>
      <c r="L19" s="321">
        <v>299201.90000000002</v>
      </c>
      <c r="M19" s="321">
        <f>SUM(I19:L19)</f>
        <v>330295.12</v>
      </c>
      <c r="N19" s="419">
        <v>43189</v>
      </c>
      <c r="O19" s="352" t="s">
        <v>1048</v>
      </c>
    </row>
    <row r="20" spans="1:16" ht="29.4" thickBot="1" x14ac:dyDescent="0.3">
      <c r="A20" s="416" t="s">
        <v>45</v>
      </c>
      <c r="B20" s="352" t="s">
        <v>46</v>
      </c>
      <c r="C20" s="352" t="s">
        <v>47</v>
      </c>
      <c r="D20" s="541">
        <v>42826</v>
      </c>
      <c r="E20" s="352" t="s">
        <v>48</v>
      </c>
      <c r="F20" s="353" t="s">
        <v>49</v>
      </c>
      <c r="G20" s="352" t="s">
        <v>50</v>
      </c>
      <c r="H20" s="352" t="s">
        <v>608</v>
      </c>
      <c r="I20" s="321">
        <v>3055.21</v>
      </c>
      <c r="J20" s="321">
        <v>21846.080000000002</v>
      </c>
      <c r="K20" s="321">
        <v>0</v>
      </c>
      <c r="L20" s="321">
        <v>243750</v>
      </c>
      <c r="M20" s="321">
        <f>I20+J20+L20</f>
        <v>268651.28999999998</v>
      </c>
      <c r="N20" s="417">
        <v>43130</v>
      </c>
      <c r="O20" s="352" t="s">
        <v>1057</v>
      </c>
    </row>
    <row r="21" spans="1:16" ht="28.8" x14ac:dyDescent="0.25">
      <c r="A21" s="611" t="s">
        <v>129</v>
      </c>
      <c r="B21" s="611" t="s">
        <v>130</v>
      </c>
      <c r="C21" s="611" t="s">
        <v>133</v>
      </c>
      <c r="D21" s="612">
        <v>43085</v>
      </c>
      <c r="E21" s="611" t="s">
        <v>116</v>
      </c>
      <c r="F21" s="611" t="s">
        <v>492</v>
      </c>
      <c r="G21" s="611" t="s">
        <v>498</v>
      </c>
      <c r="H21" s="611" t="s">
        <v>611</v>
      </c>
      <c r="I21" s="613">
        <v>4150</v>
      </c>
      <c r="J21" s="614">
        <v>28806.7</v>
      </c>
      <c r="K21" s="614">
        <v>0</v>
      </c>
      <c r="L21" s="615">
        <v>245850</v>
      </c>
      <c r="M21" s="616">
        <f>L21+J21+I21</f>
        <v>278806.7</v>
      </c>
      <c r="N21" s="611" t="s">
        <v>731</v>
      </c>
      <c r="O21" s="617" t="s">
        <v>1068</v>
      </c>
      <c r="P21" s="618" t="s">
        <v>945</v>
      </c>
    </row>
    <row r="22" spans="1:16" s="619" customFormat="1" ht="31.8" thickBot="1" x14ac:dyDescent="0.3">
      <c r="A22" s="623" t="s">
        <v>761</v>
      </c>
      <c r="B22" s="608" t="s">
        <v>974</v>
      </c>
      <c r="C22" s="489"/>
      <c r="D22" s="489" t="s">
        <v>1070</v>
      </c>
      <c r="E22" s="489" t="s">
        <v>975</v>
      </c>
      <c r="F22" s="489"/>
      <c r="G22" s="489" t="s">
        <v>976</v>
      </c>
      <c r="H22" s="489"/>
      <c r="I22" s="609">
        <v>0</v>
      </c>
      <c r="J22" s="609">
        <v>0</v>
      </c>
      <c r="K22" s="609">
        <v>0</v>
      </c>
      <c r="L22" s="610">
        <v>48520</v>
      </c>
      <c r="M22" s="610">
        <v>48520</v>
      </c>
      <c r="N22" s="489"/>
      <c r="O22" s="489" t="s">
        <v>1068</v>
      </c>
    </row>
    <row r="23" spans="1:16" ht="42" thickBot="1" x14ac:dyDescent="0.3">
      <c r="A23" s="353" t="s">
        <v>31</v>
      </c>
      <c r="B23" s="625" t="s">
        <v>562</v>
      </c>
      <c r="C23" s="488" t="s">
        <v>554</v>
      </c>
      <c r="D23" s="489" t="s">
        <v>925</v>
      </c>
      <c r="E23" s="354" t="s">
        <v>561</v>
      </c>
      <c r="F23" s="354" t="s">
        <v>615</v>
      </c>
      <c r="G23" s="354" t="s">
        <v>701</v>
      </c>
      <c r="H23" s="354" t="s">
        <v>578</v>
      </c>
      <c r="I23" s="356">
        <v>4919.8999999999996</v>
      </c>
      <c r="J23" s="356">
        <v>0</v>
      </c>
      <c r="K23" s="356">
        <v>0</v>
      </c>
      <c r="L23" s="356">
        <v>245850</v>
      </c>
      <c r="M23" s="356">
        <f>SUM(I23:L23)</f>
        <v>250769.9</v>
      </c>
      <c r="N23" s="624">
        <v>43676</v>
      </c>
      <c r="O23" s="355" t="s">
        <v>1068</v>
      </c>
    </row>
    <row r="24" spans="1:16" ht="15" thickBot="1" x14ac:dyDescent="0.3">
      <c r="A24" s="353"/>
      <c r="B24" s="352"/>
      <c r="C24" s="352"/>
      <c r="D24" s="541"/>
      <c r="E24" s="352"/>
      <c r="F24" s="353"/>
      <c r="G24" s="352"/>
      <c r="H24" s="352"/>
      <c r="I24" s="321"/>
      <c r="J24" s="321"/>
      <c r="K24" s="321"/>
      <c r="L24" s="321"/>
      <c r="M24" s="321"/>
      <c r="N24" s="542"/>
      <c r="O24" s="535"/>
    </row>
    <row r="25" spans="1:16" s="228" customFormat="1" ht="15" thickBot="1" x14ac:dyDescent="0.3">
      <c r="A25" s="332"/>
      <c r="B25" s="434"/>
      <c r="C25" s="434"/>
      <c r="D25" s="543"/>
      <c r="E25" s="434"/>
      <c r="F25" s="332"/>
      <c r="G25" s="434"/>
      <c r="H25" s="434"/>
      <c r="I25" s="328"/>
      <c r="J25" s="328"/>
      <c r="K25" s="328"/>
      <c r="L25" s="328"/>
      <c r="M25" s="328"/>
      <c r="N25" s="544"/>
      <c r="O25" s="545"/>
    </row>
    <row r="26" spans="1:16" ht="14.4" thickBot="1" x14ac:dyDescent="0.3">
      <c r="A26" s="4"/>
      <c r="B26" s="4"/>
      <c r="C26" s="4"/>
      <c r="D26" s="4"/>
      <c r="E26" s="4"/>
      <c r="F26" s="4"/>
      <c r="G26" s="4"/>
      <c r="H26" s="4"/>
      <c r="I26" s="4"/>
      <c r="J26" s="4"/>
      <c r="K26" s="4"/>
      <c r="L26" s="4"/>
      <c r="M26" s="4"/>
      <c r="N26" s="4"/>
      <c r="O26" s="4"/>
    </row>
    <row r="27" spans="1:16" ht="31.8" thickBot="1" x14ac:dyDescent="0.3">
      <c r="A27" s="622" t="s">
        <v>761</v>
      </c>
      <c r="B27" s="338" t="s">
        <v>974</v>
      </c>
      <c r="C27" s="338"/>
      <c r="D27" s="338" t="s">
        <v>1070</v>
      </c>
      <c r="E27" s="338" t="s">
        <v>975</v>
      </c>
      <c r="F27" s="338"/>
      <c r="G27" s="338" t="s">
        <v>976</v>
      </c>
      <c r="H27" s="338"/>
      <c r="I27" s="604">
        <v>0</v>
      </c>
      <c r="J27" s="604">
        <v>0</v>
      </c>
      <c r="K27" s="338"/>
      <c r="L27" s="501">
        <v>142887</v>
      </c>
      <c r="M27" s="501">
        <v>142887</v>
      </c>
      <c r="N27" s="338"/>
      <c r="O27" s="338" t="s">
        <v>1069</v>
      </c>
    </row>
    <row r="28" spans="1:16" s="226" customFormat="1" ht="35.25" customHeight="1" thickBot="1" x14ac:dyDescent="0.3">
      <c r="A28" s="324" t="s">
        <v>66</v>
      </c>
      <c r="B28" s="324" t="s">
        <v>493</v>
      </c>
      <c r="C28" s="324">
        <v>0</v>
      </c>
      <c r="D28" s="324"/>
      <c r="E28" s="324" t="s">
        <v>495</v>
      </c>
      <c r="F28" s="324">
        <v>0</v>
      </c>
      <c r="G28" s="324" t="s">
        <v>494</v>
      </c>
      <c r="H28" s="324"/>
      <c r="I28" s="325"/>
      <c r="J28" s="325"/>
      <c r="K28" s="325"/>
      <c r="L28" s="326">
        <v>2400000</v>
      </c>
      <c r="M28" s="325"/>
      <c r="N28" s="591">
        <v>43537</v>
      </c>
      <c r="O28" s="324" t="s">
        <v>62</v>
      </c>
    </row>
    <row r="29" spans="1:16" s="226" customFormat="1" ht="43.8" thickBot="1" x14ac:dyDescent="0.3">
      <c r="A29" s="324" t="s">
        <v>63</v>
      </c>
      <c r="B29" s="324" t="s">
        <v>64</v>
      </c>
      <c r="C29" s="324" t="s">
        <v>105</v>
      </c>
      <c r="D29" s="324"/>
      <c r="E29" s="324" t="s">
        <v>65</v>
      </c>
      <c r="F29" s="324" t="s">
        <v>106</v>
      </c>
      <c r="G29" s="324" t="s">
        <v>109</v>
      </c>
      <c r="H29" s="324" t="s">
        <v>598</v>
      </c>
      <c r="I29" s="327">
        <v>307308.55</v>
      </c>
      <c r="J29" s="326">
        <v>0</v>
      </c>
      <c r="K29" s="326">
        <v>0</v>
      </c>
      <c r="L29" s="326">
        <v>445000</v>
      </c>
      <c r="M29" s="326">
        <v>752308.55</v>
      </c>
      <c r="N29" s="591">
        <v>43613</v>
      </c>
      <c r="O29" s="325" t="s">
        <v>1041</v>
      </c>
    </row>
    <row r="30" spans="1:16" s="226" customFormat="1" ht="15" thickBot="1" x14ac:dyDescent="0.3">
      <c r="A30" s="652" t="s">
        <v>98</v>
      </c>
      <c r="B30" s="324" t="s">
        <v>101</v>
      </c>
      <c r="C30" s="324" t="s">
        <v>103</v>
      </c>
      <c r="D30" s="324"/>
      <c r="E30" s="324" t="s">
        <v>135</v>
      </c>
      <c r="F30" s="324" t="s">
        <v>12</v>
      </c>
      <c r="G30" s="324" t="s">
        <v>694</v>
      </c>
      <c r="H30" s="325"/>
      <c r="I30" s="327">
        <v>0</v>
      </c>
      <c r="J30" s="326">
        <v>0</v>
      </c>
      <c r="K30" s="326">
        <v>0</v>
      </c>
      <c r="L30" s="326">
        <v>150000</v>
      </c>
      <c r="M30" s="326">
        <v>150000</v>
      </c>
      <c r="N30" s="324"/>
      <c r="O30" s="324" t="s">
        <v>62</v>
      </c>
    </row>
    <row r="31" spans="1:16" s="226" customFormat="1" ht="15" thickBot="1" x14ac:dyDescent="0.3">
      <c r="A31" s="653"/>
      <c r="B31" s="324" t="s">
        <v>101</v>
      </c>
      <c r="C31" s="324" t="s">
        <v>102</v>
      </c>
      <c r="D31" s="324"/>
      <c r="E31" s="324" t="s">
        <v>135</v>
      </c>
      <c r="F31" s="324" t="s">
        <v>12</v>
      </c>
      <c r="G31" s="324" t="s">
        <v>694</v>
      </c>
      <c r="H31" s="325"/>
      <c r="I31" s="327">
        <v>0</v>
      </c>
      <c r="J31" s="326">
        <v>0</v>
      </c>
      <c r="K31" s="326">
        <v>0</v>
      </c>
      <c r="L31" s="326">
        <v>150000</v>
      </c>
      <c r="M31" s="326">
        <v>150000</v>
      </c>
      <c r="N31" s="324"/>
      <c r="O31" s="324" t="s">
        <v>62</v>
      </c>
    </row>
    <row r="32" spans="1:16" s="228" customFormat="1" ht="14.25" customHeight="1" thickBot="1" x14ac:dyDescent="0.3">
      <c r="A32" s="227"/>
      <c r="G32" s="229" t="s">
        <v>695</v>
      </c>
      <c r="I32" s="230">
        <f>SUM(I29:I31)</f>
        <v>307308.55</v>
      </c>
      <c r="J32" s="231">
        <f>SUM(J29:J31)</f>
        <v>0</v>
      </c>
      <c r="K32" s="231">
        <f>SUM(K29:K31)</f>
        <v>0</v>
      </c>
      <c r="L32" s="232">
        <f>SUM(L29:L31)</f>
        <v>745000</v>
      </c>
      <c r="M32" s="232">
        <f>SUM(M29:M31)</f>
        <v>1052308.55</v>
      </c>
    </row>
    <row r="33" spans="1:17" ht="14.25" customHeight="1" x14ac:dyDescent="0.25">
      <c r="A33" s="1"/>
      <c r="I33" s="89"/>
      <c r="J33" s="89"/>
      <c r="K33" s="89"/>
      <c r="L33" s="90"/>
      <c r="M33" s="90"/>
    </row>
    <row r="34" spans="1:17" ht="15" customHeight="1" thickBot="1" x14ac:dyDescent="0.3">
      <c r="A34" s="334" t="s">
        <v>743</v>
      </c>
      <c r="B34" s="333"/>
    </row>
    <row r="35" spans="1:17" ht="24.75" customHeight="1" x14ac:dyDescent="0.25">
      <c r="A35" s="650" t="s">
        <v>0</v>
      </c>
      <c r="B35" s="650" t="s">
        <v>1</v>
      </c>
      <c r="C35" s="650" t="s">
        <v>2</v>
      </c>
      <c r="D35" s="3"/>
      <c r="E35" s="3" t="s">
        <v>3</v>
      </c>
      <c r="F35" s="650" t="s">
        <v>5</v>
      </c>
      <c r="G35" s="650" t="s">
        <v>6</v>
      </c>
      <c r="H35" s="650" t="s">
        <v>592</v>
      </c>
      <c r="I35" s="650" t="s">
        <v>7</v>
      </c>
      <c r="J35" s="650" t="s">
        <v>115</v>
      </c>
      <c r="K35" s="650" t="s">
        <v>104</v>
      </c>
      <c r="L35" s="650" t="s">
        <v>8</v>
      </c>
      <c r="M35" s="650" t="s">
        <v>9</v>
      </c>
      <c r="N35" s="7" t="s">
        <v>93</v>
      </c>
      <c r="O35" s="650" t="s">
        <v>10</v>
      </c>
    </row>
    <row r="36" spans="1:17" ht="14.4" thickBot="1" x14ac:dyDescent="0.3">
      <c r="A36" s="651"/>
      <c r="B36" s="651"/>
      <c r="C36" s="651"/>
      <c r="D36" s="4"/>
      <c r="E36" s="4" t="s">
        <v>4</v>
      </c>
      <c r="F36" s="651"/>
      <c r="G36" s="651"/>
      <c r="H36" s="651"/>
      <c r="I36" s="651"/>
      <c r="J36" s="651"/>
      <c r="K36" s="651"/>
      <c r="L36" s="654"/>
      <c r="M36" s="654"/>
      <c r="N36" s="317"/>
      <c r="O36" s="654"/>
    </row>
    <row r="37" spans="1:17" s="226" customFormat="1" ht="29.4" thickBot="1" x14ac:dyDescent="0.3">
      <c r="A37" s="324" t="s">
        <v>117</v>
      </c>
      <c r="B37" s="549" t="s">
        <v>118</v>
      </c>
      <c r="C37" s="324" t="s">
        <v>133</v>
      </c>
      <c r="D37" s="324" t="s">
        <v>1045</v>
      </c>
      <c r="E37" s="324" t="s">
        <v>563</v>
      </c>
      <c r="F37" s="324" t="s">
        <v>12</v>
      </c>
      <c r="G37" s="324" t="s">
        <v>973</v>
      </c>
      <c r="H37" s="324"/>
      <c r="I37" s="327">
        <v>0</v>
      </c>
      <c r="J37" s="326">
        <v>0</v>
      </c>
      <c r="K37" s="324">
        <v>0</v>
      </c>
      <c r="L37" s="336">
        <v>77265</v>
      </c>
      <c r="M37" s="336">
        <f>SUM(I37:L37)</f>
        <v>77265</v>
      </c>
      <c r="N37" s="590">
        <v>43252</v>
      </c>
      <c r="O37" s="552" t="s">
        <v>1046</v>
      </c>
      <c r="P37" s="553" t="s">
        <v>1015</v>
      </c>
    </row>
    <row r="38" spans="1:17" s="226" customFormat="1" ht="15" thickBot="1" x14ac:dyDescent="0.3">
      <c r="A38" s="324" t="s">
        <v>117</v>
      </c>
      <c r="B38" s="324" t="s">
        <v>131</v>
      </c>
      <c r="C38" s="324" t="s">
        <v>79</v>
      </c>
      <c r="D38" s="324"/>
      <c r="E38" s="324" t="s">
        <v>99</v>
      </c>
      <c r="F38" s="324" t="s">
        <v>12</v>
      </c>
      <c r="G38" s="324" t="s">
        <v>12</v>
      </c>
      <c r="H38" s="324"/>
      <c r="I38" s="327">
        <v>0</v>
      </c>
      <c r="J38" s="326">
        <v>0</v>
      </c>
      <c r="K38" s="326">
        <v>0</v>
      </c>
      <c r="L38" s="337">
        <v>99965</v>
      </c>
      <c r="M38" s="337">
        <v>99965</v>
      </c>
      <c r="N38" s="324" t="s">
        <v>125</v>
      </c>
      <c r="O38" s="329" t="s">
        <v>723</v>
      </c>
      <c r="P38" s="330"/>
    </row>
    <row r="39" spans="1:17" s="226" customFormat="1" ht="14.4" x14ac:dyDescent="0.25">
      <c r="A39" s="602" t="s">
        <v>117</v>
      </c>
      <c r="B39" s="602" t="s">
        <v>132</v>
      </c>
      <c r="C39" s="602" t="s">
        <v>27</v>
      </c>
      <c r="D39" s="533"/>
      <c r="E39" s="602" t="s">
        <v>100</v>
      </c>
      <c r="F39" s="602" t="s">
        <v>12</v>
      </c>
      <c r="G39" s="602" t="s">
        <v>12</v>
      </c>
      <c r="H39" s="602"/>
      <c r="I39" s="598">
        <v>0</v>
      </c>
      <c r="J39" s="605">
        <v>0</v>
      </c>
      <c r="K39" s="605">
        <v>0</v>
      </c>
      <c r="L39" s="606">
        <v>112375</v>
      </c>
      <c r="M39" s="606">
        <v>112375</v>
      </c>
      <c r="N39" s="602" t="s">
        <v>125</v>
      </c>
      <c r="O39" s="607" t="s">
        <v>723</v>
      </c>
      <c r="P39" s="330"/>
    </row>
    <row r="40" spans="1:17" ht="15" customHeight="1" x14ac:dyDescent="0.25"/>
    <row r="41" spans="1:17" s="235" customFormat="1" ht="24.75" customHeight="1" thickBot="1" x14ac:dyDescent="0.3">
      <c r="A41" s="334" t="s">
        <v>744</v>
      </c>
      <c r="B41" s="335"/>
      <c r="C41"/>
      <c r="D41"/>
      <c r="E41"/>
      <c r="F41"/>
      <c r="G41"/>
      <c r="H41"/>
      <c r="I41"/>
      <c r="J41"/>
      <c r="K41"/>
      <c r="L41"/>
      <c r="M41"/>
      <c r="N41"/>
      <c r="O41"/>
    </row>
    <row r="42" spans="1:17" ht="27.6" x14ac:dyDescent="0.25">
      <c r="A42" s="650" t="s">
        <v>0</v>
      </c>
      <c r="B42" s="650" t="s">
        <v>1</v>
      </c>
      <c r="C42" s="650" t="s">
        <v>2</v>
      </c>
      <c r="D42" s="3"/>
      <c r="E42" s="233" t="s">
        <v>3</v>
      </c>
      <c r="F42" s="650" t="s">
        <v>5</v>
      </c>
      <c r="G42" s="650" t="s">
        <v>6</v>
      </c>
      <c r="H42" s="650" t="s">
        <v>591</v>
      </c>
      <c r="I42" s="650" t="s">
        <v>7</v>
      </c>
      <c r="J42" s="650" t="s">
        <v>115</v>
      </c>
      <c r="K42" s="650" t="s">
        <v>995</v>
      </c>
      <c r="L42" s="650" t="s">
        <v>8</v>
      </c>
      <c r="M42" s="650" t="s">
        <v>9</v>
      </c>
      <c r="N42" s="234" t="s">
        <v>93</v>
      </c>
      <c r="O42" s="650" t="s">
        <v>10</v>
      </c>
    </row>
    <row r="43" spans="1:17" ht="14.4" thickBot="1" x14ac:dyDescent="0.3">
      <c r="A43" s="651"/>
      <c r="B43" s="651"/>
      <c r="C43" s="651"/>
      <c r="D43" s="451"/>
      <c r="E43" s="4" t="s">
        <v>4</v>
      </c>
      <c r="F43" s="651"/>
      <c r="G43" s="651"/>
      <c r="H43" s="651"/>
      <c r="I43" s="651"/>
      <c r="J43" s="651"/>
      <c r="K43" s="651"/>
      <c r="L43" s="651"/>
      <c r="M43" s="651"/>
      <c r="N43" s="85"/>
      <c r="O43" s="651"/>
      <c r="P43" t="s">
        <v>949</v>
      </c>
    </row>
    <row r="44" spans="1:17" ht="15" thickBot="1" x14ac:dyDescent="0.3">
      <c r="A44" s="637" t="s">
        <v>129</v>
      </c>
      <c r="B44" s="339" t="s">
        <v>715</v>
      </c>
      <c r="C44" s="453" t="s">
        <v>102</v>
      </c>
      <c r="D44" s="456">
        <v>42992</v>
      </c>
      <c r="E44" s="338" t="s">
        <v>716</v>
      </c>
      <c r="F44" s="338" t="s">
        <v>717</v>
      </c>
      <c r="G44" s="338" t="s">
        <v>719</v>
      </c>
      <c r="H44" s="338" t="s">
        <v>718</v>
      </c>
      <c r="I44" s="341">
        <v>2500</v>
      </c>
      <c r="J44" s="341">
        <v>0</v>
      </c>
      <c r="K44" s="341">
        <v>0</v>
      </c>
      <c r="L44" s="341">
        <v>245850</v>
      </c>
      <c r="M44" s="341">
        <f>SUM(I44:L44)</f>
        <v>248350</v>
      </c>
      <c r="N44" s="410">
        <v>43646</v>
      </c>
      <c r="O44" s="484" t="s">
        <v>1077</v>
      </c>
      <c r="P44" t="s">
        <v>904</v>
      </c>
      <c r="Q44" s="9" t="s">
        <v>992</v>
      </c>
    </row>
    <row r="45" spans="1:17" ht="28.2" thickBot="1" x14ac:dyDescent="0.3">
      <c r="A45" s="638"/>
      <c r="B45" s="339" t="s">
        <v>555</v>
      </c>
      <c r="C45" s="453" t="s">
        <v>79</v>
      </c>
      <c r="D45" s="454" t="s">
        <v>939</v>
      </c>
      <c r="E45" s="338" t="s">
        <v>526</v>
      </c>
      <c r="F45" s="338" t="s">
        <v>616</v>
      </c>
      <c r="G45" s="338" t="s">
        <v>698</v>
      </c>
      <c r="H45" s="338" t="s">
        <v>576</v>
      </c>
      <c r="I45" s="341">
        <v>6145.87</v>
      </c>
      <c r="J45" s="341">
        <v>0</v>
      </c>
      <c r="K45" s="341">
        <v>249494.14</v>
      </c>
      <c r="L45" s="341">
        <v>251784</v>
      </c>
      <c r="M45" s="341">
        <f>L45+J45+I45</f>
        <v>257929.87</v>
      </c>
      <c r="N45" s="410">
        <v>43676</v>
      </c>
      <c r="O45" s="339" t="s">
        <v>1062</v>
      </c>
      <c r="P45" s="67" t="s">
        <v>746</v>
      </c>
    </row>
    <row r="46" spans="1:17" ht="28.2" thickBot="1" x14ac:dyDescent="0.3">
      <c r="A46" s="500" t="s">
        <v>120</v>
      </c>
      <c r="B46" s="534" t="s">
        <v>530</v>
      </c>
      <c r="C46" s="470" t="s">
        <v>547</v>
      </c>
      <c r="D46" s="457">
        <v>43009</v>
      </c>
      <c r="E46" s="342" t="s">
        <v>560</v>
      </c>
      <c r="F46" s="343" t="s">
        <v>613</v>
      </c>
      <c r="G46" s="344" t="s">
        <v>700</v>
      </c>
      <c r="H46" s="342" t="s">
        <v>595</v>
      </c>
      <c r="I46" s="345">
        <v>10084.39</v>
      </c>
      <c r="J46" s="346">
        <v>0</v>
      </c>
      <c r="K46" s="346">
        <v>0</v>
      </c>
      <c r="L46" s="346">
        <v>243750</v>
      </c>
      <c r="M46" s="346">
        <f t="shared" ref="M46:M50" si="0">SUM(I46:L46)</f>
        <v>253834.39</v>
      </c>
      <c r="N46" s="346" t="s">
        <v>728</v>
      </c>
      <c r="O46" s="453" t="s">
        <v>1077</v>
      </c>
      <c r="P46" s="84"/>
    </row>
    <row r="47" spans="1:17" ht="26.25" customHeight="1" thickBot="1" x14ac:dyDescent="0.3">
      <c r="A47" s="639" t="s">
        <v>579</v>
      </c>
      <c r="B47" s="339" t="s">
        <v>707</v>
      </c>
      <c r="C47" s="453" t="s">
        <v>74</v>
      </c>
      <c r="D47" s="455">
        <v>43101</v>
      </c>
      <c r="E47" s="338" t="s">
        <v>708</v>
      </c>
      <c r="F47" s="338" t="s">
        <v>709</v>
      </c>
      <c r="G47" s="338" t="s">
        <v>721</v>
      </c>
      <c r="H47" s="338" t="s">
        <v>710</v>
      </c>
      <c r="I47" s="341">
        <v>20665.82</v>
      </c>
      <c r="J47" s="341">
        <v>0</v>
      </c>
      <c r="K47" s="341">
        <v>0</v>
      </c>
      <c r="L47" s="341">
        <v>523334.18</v>
      </c>
      <c r="M47" s="341">
        <f>SUM(I47:L47)</f>
        <v>544000</v>
      </c>
      <c r="N47" s="341" t="s">
        <v>726</v>
      </c>
      <c r="O47" s="453" t="s">
        <v>1078</v>
      </c>
      <c r="P47" s="84"/>
    </row>
    <row r="48" spans="1:17" ht="28.2" thickBot="1" x14ac:dyDescent="0.3">
      <c r="A48" s="640"/>
      <c r="B48" s="339" t="s">
        <v>711</v>
      </c>
      <c r="C48" s="453" t="s">
        <v>228</v>
      </c>
      <c r="D48" s="454" t="s">
        <v>940</v>
      </c>
      <c r="E48" s="338" t="s">
        <v>712</v>
      </c>
      <c r="F48" s="338" t="s">
        <v>713</v>
      </c>
      <c r="G48" s="338" t="s">
        <v>720</v>
      </c>
      <c r="H48" s="338" t="s">
        <v>714</v>
      </c>
      <c r="I48" s="341">
        <v>7500</v>
      </c>
      <c r="J48" s="341">
        <v>0</v>
      </c>
      <c r="K48" s="341">
        <v>0</v>
      </c>
      <c r="L48" s="341">
        <v>243750</v>
      </c>
      <c r="M48" s="341">
        <f>SUM(I48:L48)</f>
        <v>251250</v>
      </c>
      <c r="N48" s="341" t="s">
        <v>727</v>
      </c>
      <c r="O48" s="339" t="s">
        <v>1073</v>
      </c>
      <c r="P48" s="84" t="s">
        <v>979</v>
      </c>
    </row>
    <row r="49" spans="1:16" ht="42" thickBot="1" x14ac:dyDescent="0.3">
      <c r="A49" s="637" t="s">
        <v>117</v>
      </c>
      <c r="B49" s="339" t="s">
        <v>528</v>
      </c>
      <c r="C49" s="340" t="s">
        <v>27</v>
      </c>
      <c r="D49" s="589">
        <v>43358</v>
      </c>
      <c r="E49" s="347" t="s">
        <v>1013</v>
      </c>
      <c r="F49" s="338" t="s">
        <v>12</v>
      </c>
      <c r="G49" s="339" t="s">
        <v>970</v>
      </c>
      <c r="H49" s="340"/>
      <c r="I49" s="348">
        <v>21940.82</v>
      </c>
      <c r="J49" s="349">
        <v>0</v>
      </c>
      <c r="K49" s="349">
        <v>0</v>
      </c>
      <c r="L49" s="341">
        <v>408000</v>
      </c>
      <c r="M49" s="350">
        <f t="shared" si="0"/>
        <v>429940.82</v>
      </c>
      <c r="N49" s="589">
        <v>43630</v>
      </c>
      <c r="O49" s="453" t="s">
        <v>1058</v>
      </c>
      <c r="P49" s="84" t="s">
        <v>1014</v>
      </c>
    </row>
    <row r="50" spans="1:16" ht="39.75" customHeight="1" thickBot="1" x14ac:dyDescent="0.3">
      <c r="A50" s="638"/>
      <c r="B50" s="601" t="s">
        <v>564</v>
      </c>
      <c r="C50" s="340" t="s">
        <v>558</v>
      </c>
      <c r="D50" s="589">
        <v>43424</v>
      </c>
      <c r="E50" s="347" t="s">
        <v>566</v>
      </c>
      <c r="F50" s="338" t="s">
        <v>12</v>
      </c>
      <c r="G50" s="339" t="s">
        <v>972</v>
      </c>
      <c r="H50" s="340"/>
      <c r="I50" s="348">
        <v>22922.400000000001</v>
      </c>
      <c r="J50" s="349">
        <v>0</v>
      </c>
      <c r="K50" s="349">
        <v>0</v>
      </c>
      <c r="L50" s="341">
        <v>142950</v>
      </c>
      <c r="M50" s="350">
        <f t="shared" si="0"/>
        <v>165872.4</v>
      </c>
      <c r="N50" s="626">
        <v>43358</v>
      </c>
      <c r="O50" s="453" t="s">
        <v>1079</v>
      </c>
      <c r="P50" s="67" t="s">
        <v>1005</v>
      </c>
    </row>
    <row r="51" spans="1:16" s="87" customFormat="1" ht="42" thickBot="1" x14ac:dyDescent="0.3">
      <c r="A51" s="641"/>
      <c r="B51" s="601" t="s">
        <v>565</v>
      </c>
      <c r="C51" s="340" t="s">
        <v>558</v>
      </c>
      <c r="D51" s="588">
        <v>43393</v>
      </c>
      <c r="E51" s="347" t="s">
        <v>567</v>
      </c>
      <c r="F51" s="338" t="s">
        <v>12</v>
      </c>
      <c r="G51" s="339" t="s">
        <v>971</v>
      </c>
      <c r="H51" s="351"/>
      <c r="I51" s="348">
        <v>37100.639999999999</v>
      </c>
      <c r="J51" s="349">
        <v>0</v>
      </c>
      <c r="K51" s="349">
        <v>0</v>
      </c>
      <c r="L51" s="341">
        <v>101400</v>
      </c>
      <c r="M51" s="350">
        <f t="shared" ref="M51" si="1">SUM(I51:L51)</f>
        <v>138500.64000000001</v>
      </c>
      <c r="N51" s="626">
        <v>43358</v>
      </c>
      <c r="O51" s="453" t="s">
        <v>1079</v>
      </c>
      <c r="P51" s="322"/>
    </row>
    <row r="53" spans="1:16" ht="15" thickBot="1" x14ac:dyDescent="0.3">
      <c r="A53" s="334" t="s">
        <v>745</v>
      </c>
      <c r="B53" s="335"/>
    </row>
    <row r="54" spans="1:16" ht="27.6" x14ac:dyDescent="0.25">
      <c r="A54" s="642" t="s">
        <v>0</v>
      </c>
      <c r="B54" s="646" t="s">
        <v>1</v>
      </c>
      <c r="C54" s="646" t="s">
        <v>2</v>
      </c>
      <c r="D54" s="480" t="s">
        <v>923</v>
      </c>
      <c r="E54" s="414" t="s">
        <v>3</v>
      </c>
      <c r="F54" s="646" t="s">
        <v>5</v>
      </c>
      <c r="G54" s="646" t="s">
        <v>6</v>
      </c>
      <c r="H54" s="646" t="s">
        <v>591</v>
      </c>
      <c r="I54" s="646" t="s">
        <v>7</v>
      </c>
      <c r="J54" s="646" t="s">
        <v>115</v>
      </c>
      <c r="K54" s="634" t="s">
        <v>995</v>
      </c>
      <c r="L54" s="646" t="s">
        <v>8</v>
      </c>
      <c r="M54" s="646" t="s">
        <v>9</v>
      </c>
      <c r="N54" s="415" t="s">
        <v>93</v>
      </c>
      <c r="O54" s="647" t="s">
        <v>10</v>
      </c>
    </row>
    <row r="55" spans="1:16" ht="13.8" x14ac:dyDescent="0.25">
      <c r="A55" s="643"/>
      <c r="B55" s="635"/>
      <c r="C55" s="635"/>
      <c r="D55" s="475" t="s">
        <v>1031</v>
      </c>
      <c r="E55" s="475" t="s">
        <v>4</v>
      </c>
      <c r="F55" s="635"/>
      <c r="G55" s="635"/>
      <c r="H55" s="649"/>
      <c r="I55" s="635"/>
      <c r="J55" s="635"/>
      <c r="K55" s="635"/>
      <c r="L55" s="635"/>
      <c r="M55" s="635"/>
      <c r="N55" s="476"/>
      <c r="O55" s="648"/>
    </row>
    <row r="56" spans="1:16" ht="13.8" x14ac:dyDescent="0.25">
      <c r="A56" s="454" t="s">
        <v>918</v>
      </c>
      <c r="B56" s="477" t="s">
        <v>1032</v>
      </c>
      <c r="C56" s="477" t="s">
        <v>228</v>
      </c>
      <c r="D56" s="485">
        <v>43418</v>
      </c>
      <c r="E56" s="477" t="s">
        <v>984</v>
      </c>
      <c r="F56" s="477" t="s">
        <v>12</v>
      </c>
      <c r="G56" s="477" t="s">
        <v>1033</v>
      </c>
      <c r="H56" s="548" t="s">
        <v>1009</v>
      </c>
      <c r="I56" s="537">
        <v>3750</v>
      </c>
      <c r="J56" s="479">
        <v>0</v>
      </c>
      <c r="K56" s="479">
        <v>0</v>
      </c>
      <c r="L56" s="537">
        <v>100000</v>
      </c>
      <c r="M56" s="537">
        <v>103750</v>
      </c>
      <c r="N56" s="539"/>
      <c r="O56" s="538" t="s">
        <v>1074</v>
      </c>
      <c r="P56" t="s">
        <v>1011</v>
      </c>
    </row>
    <row r="57" spans="1:16" ht="28.8" x14ac:dyDescent="0.25">
      <c r="A57" s="471" t="s">
        <v>37</v>
      </c>
      <c r="B57" s="472" t="s">
        <v>753</v>
      </c>
      <c r="C57" s="472" t="s">
        <v>74</v>
      </c>
      <c r="D57" s="536">
        <v>44073</v>
      </c>
      <c r="E57" s="472" t="s">
        <v>754</v>
      </c>
      <c r="F57" s="472" t="s">
        <v>938</v>
      </c>
      <c r="G57" s="472" t="s">
        <v>942</v>
      </c>
      <c r="H57" s="472" t="s">
        <v>937</v>
      </c>
      <c r="I57" s="473">
        <v>10000</v>
      </c>
      <c r="J57" s="473">
        <v>0</v>
      </c>
      <c r="K57" s="473">
        <v>0</v>
      </c>
      <c r="L57" s="473">
        <v>390000</v>
      </c>
      <c r="M57" s="473">
        <v>400000</v>
      </c>
      <c r="N57" s="536">
        <v>44073</v>
      </c>
      <c r="O57" s="474" t="s">
        <v>1076</v>
      </c>
      <c r="P57" t="s">
        <v>1012</v>
      </c>
    </row>
    <row r="58" spans="1:16" ht="28.8" x14ac:dyDescent="0.25">
      <c r="A58" s="477" t="s">
        <v>926</v>
      </c>
      <c r="B58" s="478" t="s">
        <v>928</v>
      </c>
      <c r="C58" s="477" t="s">
        <v>228</v>
      </c>
      <c r="D58" s="485">
        <v>44073</v>
      </c>
      <c r="E58" s="477" t="s">
        <v>929</v>
      </c>
      <c r="F58" s="477" t="s">
        <v>941</v>
      </c>
      <c r="G58" s="477" t="s">
        <v>943</v>
      </c>
      <c r="H58" s="477" t="s">
        <v>936</v>
      </c>
      <c r="I58" s="479">
        <v>20450.52</v>
      </c>
      <c r="J58" s="479">
        <v>12778.49</v>
      </c>
      <c r="K58" s="479">
        <v>0</v>
      </c>
      <c r="L58" s="479">
        <v>493100</v>
      </c>
      <c r="M58" s="479">
        <v>526329.01</v>
      </c>
      <c r="N58" s="485">
        <v>44073</v>
      </c>
      <c r="O58" s="474" t="s">
        <v>1075</v>
      </c>
    </row>
    <row r="59" spans="1:16" ht="18" customHeight="1" thickBot="1" x14ac:dyDescent="0.3">
      <c r="A59" s="644" t="s">
        <v>988</v>
      </c>
      <c r="B59" s="472" t="s">
        <v>991</v>
      </c>
      <c r="C59" s="472" t="s">
        <v>79</v>
      </c>
      <c r="D59" s="472"/>
      <c r="E59" s="472" t="s">
        <v>1000</v>
      </c>
      <c r="F59" s="472" t="s">
        <v>12</v>
      </c>
      <c r="G59" s="472" t="s">
        <v>1002</v>
      </c>
      <c r="H59" s="472" t="s">
        <v>1001</v>
      </c>
      <c r="I59" s="481">
        <v>0</v>
      </c>
      <c r="J59" s="482">
        <v>0</v>
      </c>
      <c r="K59" s="482">
        <v>0</v>
      </c>
      <c r="L59" s="481">
        <v>200000</v>
      </c>
      <c r="M59" s="481">
        <v>200000</v>
      </c>
      <c r="N59" s="472" t="s">
        <v>931</v>
      </c>
      <c r="O59" s="483" t="s">
        <v>1040</v>
      </c>
    </row>
    <row r="60" spans="1:16" ht="14.4" x14ac:dyDescent="0.25">
      <c r="A60" s="645"/>
      <c r="B60" s="472" t="s">
        <v>749</v>
      </c>
      <c r="C60" s="472" t="s">
        <v>27</v>
      </c>
      <c r="D60" s="472"/>
      <c r="E60" s="472" t="s">
        <v>758</v>
      </c>
      <c r="F60" s="472" t="s">
        <v>12</v>
      </c>
      <c r="G60" s="472" t="s">
        <v>1003</v>
      </c>
      <c r="H60" s="472"/>
      <c r="I60" s="481">
        <v>0</v>
      </c>
      <c r="J60" s="482">
        <v>0</v>
      </c>
      <c r="K60" s="482">
        <v>0</v>
      </c>
      <c r="L60" s="481">
        <v>50000</v>
      </c>
      <c r="M60" s="481">
        <v>50000</v>
      </c>
      <c r="N60" s="472" t="s">
        <v>125</v>
      </c>
      <c r="O60" s="483" t="s">
        <v>1047</v>
      </c>
      <c r="P60" s="413"/>
    </row>
    <row r="62" spans="1:16" ht="15" thickBot="1" x14ac:dyDescent="0.3">
      <c r="A62" s="546" t="s">
        <v>1006</v>
      </c>
      <c r="B62" s="547"/>
    </row>
    <row r="63" spans="1:16" ht="27.6" x14ac:dyDescent="0.25">
      <c r="A63" s="634" t="s">
        <v>0</v>
      </c>
      <c r="B63" s="634" t="s">
        <v>1</v>
      </c>
      <c r="C63" s="634" t="s">
        <v>2</v>
      </c>
      <c r="D63" s="480" t="s">
        <v>923</v>
      </c>
      <c r="E63" s="480" t="s">
        <v>3</v>
      </c>
      <c r="F63" s="634" t="s">
        <v>5</v>
      </c>
      <c r="G63" s="634" t="s">
        <v>6</v>
      </c>
      <c r="H63" s="634" t="s">
        <v>592</v>
      </c>
      <c r="I63" s="634" t="s">
        <v>7</v>
      </c>
      <c r="J63" s="634" t="s">
        <v>115</v>
      </c>
      <c r="K63" s="634" t="s">
        <v>104</v>
      </c>
      <c r="L63" s="634" t="s">
        <v>8</v>
      </c>
      <c r="M63" s="634" t="s">
        <v>9</v>
      </c>
      <c r="N63" s="551" t="s">
        <v>93</v>
      </c>
      <c r="O63" s="634" t="s">
        <v>10</v>
      </c>
    </row>
    <row r="64" spans="1:16" s="574" customFormat="1" ht="14.4" thickBot="1" x14ac:dyDescent="0.3">
      <c r="A64" s="636"/>
      <c r="B64" s="636"/>
      <c r="C64" s="636"/>
      <c r="D64" s="561" t="s">
        <v>1031</v>
      </c>
      <c r="E64" s="561" t="s">
        <v>4</v>
      </c>
      <c r="F64" s="636"/>
      <c r="G64" s="636"/>
      <c r="H64" s="636"/>
      <c r="I64" s="635"/>
      <c r="J64" s="636"/>
      <c r="K64" s="636"/>
      <c r="L64" s="635"/>
      <c r="M64" s="635"/>
      <c r="N64" s="550"/>
      <c r="O64" s="635"/>
    </row>
    <row r="65" spans="1:15" s="574" customFormat="1" ht="29.4" thickBot="1" x14ac:dyDescent="0.3">
      <c r="A65" s="562" t="s">
        <v>579</v>
      </c>
      <c r="B65" s="562" t="s">
        <v>1028</v>
      </c>
      <c r="C65" s="562" t="s">
        <v>74</v>
      </c>
      <c r="D65" s="572">
        <v>43913</v>
      </c>
      <c r="E65" s="562" t="s">
        <v>1035</v>
      </c>
      <c r="F65" s="563" t="s">
        <v>1049</v>
      </c>
      <c r="G65" s="563" t="s">
        <v>1051</v>
      </c>
      <c r="H65" s="566" t="s">
        <v>1050</v>
      </c>
      <c r="I65" s="571">
        <v>7403.78</v>
      </c>
      <c r="J65" s="564">
        <v>0</v>
      </c>
      <c r="K65" s="567">
        <v>0</v>
      </c>
      <c r="L65" s="568">
        <v>270476.19</v>
      </c>
      <c r="M65" s="569">
        <v>277879.96999999997</v>
      </c>
      <c r="N65" s="573">
        <v>43913</v>
      </c>
      <c r="O65" s="570" t="s">
        <v>1059</v>
      </c>
    </row>
    <row r="66" spans="1:15" s="574" customFormat="1" ht="15" thickBot="1" x14ac:dyDescent="0.3">
      <c r="A66" s="562" t="s">
        <v>926</v>
      </c>
      <c r="B66" s="562" t="s">
        <v>1029</v>
      </c>
      <c r="C66" s="562" t="s">
        <v>133</v>
      </c>
      <c r="D66" s="572">
        <v>43913</v>
      </c>
      <c r="E66" s="562" t="s">
        <v>1036</v>
      </c>
      <c r="F66" s="563" t="s">
        <v>1043</v>
      </c>
      <c r="G66" s="563" t="s">
        <v>1053</v>
      </c>
      <c r="H66" s="563" t="s">
        <v>1044</v>
      </c>
      <c r="I66" s="564">
        <v>5600</v>
      </c>
      <c r="J66" s="564">
        <v>0</v>
      </c>
      <c r="K66" s="565">
        <v>0</v>
      </c>
      <c r="L66" s="564">
        <v>222857.14</v>
      </c>
      <c r="M66" s="564">
        <v>228457.14</v>
      </c>
      <c r="N66" s="572">
        <v>43913</v>
      </c>
      <c r="O66" s="570" t="s">
        <v>1059</v>
      </c>
    </row>
    <row r="67" spans="1:15" s="574" customFormat="1" ht="15" thickBot="1" x14ac:dyDescent="0.3">
      <c r="A67" s="562" t="s">
        <v>11</v>
      </c>
      <c r="B67" s="562" t="s">
        <v>906</v>
      </c>
      <c r="C67" s="562" t="s">
        <v>228</v>
      </c>
      <c r="D67" s="572">
        <v>43830</v>
      </c>
      <c r="E67" s="562" t="s">
        <v>1037</v>
      </c>
      <c r="F67" s="563" t="s">
        <v>1067</v>
      </c>
      <c r="G67" s="563" t="s">
        <v>1052</v>
      </c>
      <c r="H67" s="563" t="s">
        <v>1066</v>
      </c>
      <c r="I67" s="564">
        <v>12000</v>
      </c>
      <c r="J67" s="564">
        <v>0</v>
      </c>
      <c r="K67" s="565">
        <v>0</v>
      </c>
      <c r="L67" s="564">
        <v>460952.38</v>
      </c>
      <c r="M67" s="564">
        <f>L67+I67+J67</f>
        <v>472952.38</v>
      </c>
      <c r="N67" s="572">
        <v>43913</v>
      </c>
      <c r="O67" s="562" t="s">
        <v>1059</v>
      </c>
    </row>
    <row r="68" spans="1:15" s="261" customFormat="1" ht="15" thickBot="1" x14ac:dyDescent="0.3">
      <c r="A68" s="562" t="s">
        <v>11</v>
      </c>
      <c r="B68" s="562" t="s">
        <v>1030</v>
      </c>
      <c r="C68" s="562" t="s">
        <v>27</v>
      </c>
      <c r="D68" s="572">
        <v>43830</v>
      </c>
      <c r="E68" s="562" t="s">
        <v>1034</v>
      </c>
      <c r="F68" s="563" t="s">
        <v>1061</v>
      </c>
      <c r="G68" s="563" t="s">
        <v>1054</v>
      </c>
      <c r="H68" s="563" t="s">
        <v>1060</v>
      </c>
      <c r="I68" s="564">
        <v>7100</v>
      </c>
      <c r="J68" s="564">
        <v>0</v>
      </c>
      <c r="K68" s="565">
        <v>0</v>
      </c>
      <c r="L68" s="564">
        <v>270476.19</v>
      </c>
      <c r="M68" s="564">
        <f>I68+J68+K68+L68</f>
        <v>277576.19</v>
      </c>
      <c r="N68" s="572">
        <v>43913</v>
      </c>
      <c r="O68" s="562" t="s">
        <v>1059</v>
      </c>
    </row>
    <row r="69" spans="1:15" s="261" customFormat="1" ht="15" thickBot="1" x14ac:dyDescent="0.35">
      <c r="A69" s="529" t="s">
        <v>117</v>
      </c>
      <c r="B69" s="529" t="s">
        <v>969</v>
      </c>
      <c r="C69" s="575" t="s">
        <v>1026</v>
      </c>
      <c r="D69" s="576"/>
      <c r="E69" s="592" t="s">
        <v>1025</v>
      </c>
      <c r="F69" s="563" t="s">
        <v>12</v>
      </c>
      <c r="G69" s="563" t="s">
        <v>12</v>
      </c>
      <c r="H69" s="577"/>
      <c r="I69" s="578">
        <v>0</v>
      </c>
      <c r="J69" s="481">
        <v>0</v>
      </c>
      <c r="K69" s="579">
        <v>0</v>
      </c>
      <c r="L69" s="327">
        <v>100000</v>
      </c>
      <c r="M69" s="571">
        <v>100000</v>
      </c>
      <c r="N69" s="563" t="s">
        <v>125</v>
      </c>
      <c r="O69" s="562" t="s">
        <v>1055</v>
      </c>
    </row>
    <row r="70" spans="1:15" s="261" customFormat="1" ht="15" thickBot="1" x14ac:dyDescent="0.35">
      <c r="A70" s="580" t="s">
        <v>117</v>
      </c>
      <c r="B70" s="580" t="s">
        <v>969</v>
      </c>
      <c r="C70" s="581" t="s">
        <v>79</v>
      </c>
      <c r="D70" s="582"/>
      <c r="E70" s="593" t="s">
        <v>1025</v>
      </c>
      <c r="F70" s="583" t="s">
        <v>12</v>
      </c>
      <c r="G70" s="583" t="s">
        <v>12</v>
      </c>
      <c r="H70" s="584"/>
      <c r="I70" s="585">
        <v>0</v>
      </c>
      <c r="J70" s="586">
        <v>0</v>
      </c>
      <c r="K70" s="587">
        <v>0</v>
      </c>
      <c r="L70" s="327">
        <v>150000</v>
      </c>
      <c r="M70" s="571">
        <v>150000</v>
      </c>
      <c r="N70" s="563" t="s">
        <v>125</v>
      </c>
      <c r="O70" s="562" t="s">
        <v>1055</v>
      </c>
    </row>
    <row r="71" spans="1:15" s="261" customFormat="1" ht="28.8" x14ac:dyDescent="0.3">
      <c r="A71" s="529" t="s">
        <v>117</v>
      </c>
      <c r="B71" s="580" t="s">
        <v>750</v>
      </c>
      <c r="C71" s="580" t="s">
        <v>1027</v>
      </c>
      <c r="D71" s="582"/>
      <c r="E71" s="595" t="s">
        <v>1042</v>
      </c>
      <c r="F71" s="596" t="s">
        <v>12</v>
      </c>
      <c r="G71" s="596" t="s">
        <v>12</v>
      </c>
      <c r="H71" s="597"/>
      <c r="I71" s="586">
        <v>0</v>
      </c>
      <c r="J71" s="586">
        <v>0</v>
      </c>
      <c r="K71" s="587">
        <v>0</v>
      </c>
      <c r="L71" s="598">
        <v>189950</v>
      </c>
      <c r="M71" s="599">
        <v>189950</v>
      </c>
      <c r="N71" s="583" t="s">
        <v>125</v>
      </c>
      <c r="O71" s="600" t="s">
        <v>1056</v>
      </c>
    </row>
    <row r="72" spans="1:15" s="261" customFormat="1" ht="14.4" x14ac:dyDescent="0.3">
      <c r="A72" s="594" t="s">
        <v>117</v>
      </c>
      <c r="B72" s="580" t="s">
        <v>969</v>
      </c>
      <c r="C72" s="580" t="s">
        <v>27</v>
      </c>
      <c r="D72" s="582"/>
      <c r="E72" s="595" t="s">
        <v>1064</v>
      </c>
      <c r="F72" s="596" t="s">
        <v>12</v>
      </c>
      <c r="G72" s="596" t="s">
        <v>12</v>
      </c>
      <c r="H72" s="597"/>
      <c r="I72" s="586">
        <v>0</v>
      </c>
      <c r="J72" s="586">
        <v>0</v>
      </c>
      <c r="K72" s="587">
        <v>0</v>
      </c>
      <c r="L72" s="586">
        <v>20395</v>
      </c>
      <c r="M72" s="586">
        <v>20395</v>
      </c>
      <c r="N72" s="596" t="s">
        <v>1063</v>
      </c>
      <c r="O72" s="580" t="s">
        <v>1065</v>
      </c>
    </row>
    <row r="73" spans="1:15" s="261" customFormat="1" ht="28.8" x14ac:dyDescent="0.25">
      <c r="A73" s="621" t="s">
        <v>761</v>
      </c>
      <c r="B73" s="529" t="s">
        <v>1007</v>
      </c>
      <c r="C73" s="529"/>
      <c r="D73" s="529"/>
      <c r="E73" s="472" t="s">
        <v>1008</v>
      </c>
      <c r="F73" s="472" t="s">
        <v>12</v>
      </c>
      <c r="G73" s="472" t="s">
        <v>1072</v>
      </c>
      <c r="H73" s="603"/>
      <c r="I73" s="481">
        <v>2225.67</v>
      </c>
      <c r="J73" s="481">
        <v>0</v>
      </c>
      <c r="K73" s="579">
        <v>0</v>
      </c>
      <c r="L73" s="481">
        <v>13689</v>
      </c>
      <c r="M73" s="481">
        <f>L73+I73</f>
        <v>15914.67</v>
      </c>
      <c r="N73" s="472" t="s">
        <v>761</v>
      </c>
      <c r="O73" s="620" t="s">
        <v>1071</v>
      </c>
    </row>
  </sheetData>
  <sortState ref="A52:M62">
    <sortCondition ref="A51"/>
  </sortState>
  <mergeCells count="65">
    <mergeCell ref="A30:A31"/>
    <mergeCell ref="H35:H36"/>
    <mergeCell ref="H42:H43"/>
    <mergeCell ref="O42:O43"/>
    <mergeCell ref="I42:I43"/>
    <mergeCell ref="J42:J43"/>
    <mergeCell ref="K42:K43"/>
    <mergeCell ref="L42:L43"/>
    <mergeCell ref="M42:M43"/>
    <mergeCell ref="O35:O36"/>
    <mergeCell ref="I35:I36"/>
    <mergeCell ref="J35:J36"/>
    <mergeCell ref="K35:K36"/>
    <mergeCell ref="L35:L36"/>
    <mergeCell ref="M35:M36"/>
    <mergeCell ref="L2:L3"/>
    <mergeCell ref="M2:M3"/>
    <mergeCell ref="O2:O3"/>
    <mergeCell ref="A2:A3"/>
    <mergeCell ref="B2:B3"/>
    <mergeCell ref="C2:C3"/>
    <mergeCell ref="F2:F3"/>
    <mergeCell ref="G2:G3"/>
    <mergeCell ref="I2:I3"/>
    <mergeCell ref="K2:K3"/>
    <mergeCell ref="J2:J3"/>
    <mergeCell ref="H2:H3"/>
    <mergeCell ref="B54:B55"/>
    <mergeCell ref="C54:C55"/>
    <mergeCell ref="F54:F55"/>
    <mergeCell ref="G54:G55"/>
    <mergeCell ref="A35:A36"/>
    <mergeCell ref="B35:B36"/>
    <mergeCell ref="C35:C36"/>
    <mergeCell ref="F35:F36"/>
    <mergeCell ref="G35:G36"/>
    <mergeCell ref="A42:A43"/>
    <mergeCell ref="B42:B43"/>
    <mergeCell ref="C42:C43"/>
    <mergeCell ref="F42:F43"/>
    <mergeCell ref="G42:G43"/>
    <mergeCell ref="M54:M55"/>
    <mergeCell ref="O54:O55"/>
    <mergeCell ref="H54:H55"/>
    <mergeCell ref="I54:I55"/>
    <mergeCell ref="J54:J55"/>
    <mergeCell ref="K54:K55"/>
    <mergeCell ref="L54:L55"/>
    <mergeCell ref="A44:A45"/>
    <mergeCell ref="A47:A48"/>
    <mergeCell ref="A49:A51"/>
    <mergeCell ref="A54:A55"/>
    <mergeCell ref="A59:A60"/>
    <mergeCell ref="A63:A64"/>
    <mergeCell ref="B63:B64"/>
    <mergeCell ref="C63:C64"/>
    <mergeCell ref="F63:F64"/>
    <mergeCell ref="G63:G64"/>
    <mergeCell ref="M63:M64"/>
    <mergeCell ref="O63:O64"/>
    <mergeCell ref="H63:H64"/>
    <mergeCell ref="I63:I64"/>
    <mergeCell ref="J63:J64"/>
    <mergeCell ref="K63:K64"/>
    <mergeCell ref="L63:L64"/>
  </mergeCells>
  <pageMargins left="0.25" right="0.25"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
  <sheetViews>
    <sheetView topLeftCell="A37" workbookViewId="0">
      <selection activeCell="J18" sqref="J18"/>
    </sheetView>
  </sheetViews>
  <sheetFormatPr defaultRowHeight="13.2" x14ac:dyDescent="0.25"/>
  <cols>
    <col min="1" max="1" width="11.44140625" customWidth="1"/>
    <col min="2" max="2" width="25.6640625" customWidth="1"/>
    <col min="3" max="3" width="19.6640625" bestFit="1" customWidth="1"/>
    <col min="4" max="4" width="24.33203125" customWidth="1"/>
    <col min="5" max="5" width="15.6640625" bestFit="1" customWidth="1"/>
    <col min="6" max="6" width="16.5546875" bestFit="1" customWidth="1"/>
    <col min="7" max="7" width="16.5546875" customWidth="1"/>
    <col min="8" max="8" width="16.6640625" bestFit="1" customWidth="1"/>
    <col min="9" max="10" width="16.6640625" customWidth="1"/>
    <col min="11" max="11" width="16.44140625" bestFit="1" customWidth="1"/>
    <col min="12" max="12" width="18" bestFit="1" customWidth="1"/>
    <col min="13" max="13" width="30.109375" customWidth="1"/>
  </cols>
  <sheetData>
    <row r="1" spans="1:13" ht="13.8" x14ac:dyDescent="0.25">
      <c r="A1" s="650" t="s">
        <v>0</v>
      </c>
      <c r="B1" s="650" t="s">
        <v>1</v>
      </c>
      <c r="C1" s="650" t="s">
        <v>2</v>
      </c>
      <c r="D1" s="3" t="s">
        <v>799</v>
      </c>
      <c r="E1" s="650" t="s">
        <v>5</v>
      </c>
      <c r="F1" s="650" t="s">
        <v>6</v>
      </c>
      <c r="G1" s="650" t="s">
        <v>591</v>
      </c>
      <c r="H1" s="650" t="s">
        <v>7</v>
      </c>
      <c r="I1" s="650" t="s">
        <v>115</v>
      </c>
      <c r="J1" s="650" t="s">
        <v>104</v>
      </c>
      <c r="K1" s="650" t="s">
        <v>8</v>
      </c>
      <c r="L1" s="650" t="s">
        <v>9</v>
      </c>
      <c r="M1" s="650" t="s">
        <v>10</v>
      </c>
    </row>
    <row r="2" spans="1:13" ht="14.4" thickBot="1" x14ac:dyDescent="0.3">
      <c r="A2" s="651"/>
      <c r="B2" s="651"/>
      <c r="C2" s="651"/>
      <c r="D2" s="4" t="s">
        <v>4</v>
      </c>
      <c r="E2" s="651"/>
      <c r="F2" s="651"/>
      <c r="G2" s="651"/>
      <c r="H2" s="651"/>
      <c r="I2" s="651"/>
      <c r="J2" s="651"/>
      <c r="K2" s="651"/>
      <c r="L2" s="651"/>
      <c r="M2" s="651"/>
    </row>
    <row r="3" spans="1:13" ht="15" thickBot="1" x14ac:dyDescent="0.3">
      <c r="A3" s="318" t="s">
        <v>45</v>
      </c>
      <c r="B3" s="318" t="s">
        <v>69</v>
      </c>
      <c r="C3" s="318" t="s">
        <v>27</v>
      </c>
      <c r="D3" s="318" t="s">
        <v>70</v>
      </c>
      <c r="E3" s="318" t="s">
        <v>71</v>
      </c>
      <c r="F3" s="318" t="s">
        <v>72</v>
      </c>
      <c r="G3" s="319" t="s">
        <v>599</v>
      </c>
      <c r="H3" s="320">
        <v>34267.79</v>
      </c>
      <c r="I3" s="321">
        <v>0</v>
      </c>
      <c r="J3" s="321">
        <v>17019.43</v>
      </c>
      <c r="K3" s="321">
        <v>195000</v>
      </c>
      <c r="L3" s="321">
        <f>SUM(H3:K3)</f>
        <v>246287.22</v>
      </c>
      <c r="M3" s="318" t="s">
        <v>696</v>
      </c>
    </row>
    <row r="4" spans="1:13" ht="15" thickBot="1" x14ac:dyDescent="0.3">
      <c r="A4" s="318" t="s">
        <v>45</v>
      </c>
      <c r="B4" s="318" t="s">
        <v>57</v>
      </c>
      <c r="C4" s="318" t="s">
        <v>58</v>
      </c>
      <c r="D4" s="318" t="s">
        <v>59</v>
      </c>
      <c r="E4" s="318" t="s">
        <v>60</v>
      </c>
      <c r="F4" s="318" t="s">
        <v>61</v>
      </c>
      <c r="G4" s="319" t="s">
        <v>600</v>
      </c>
      <c r="H4" s="320">
        <v>55244.52</v>
      </c>
      <c r="I4" s="321">
        <v>0</v>
      </c>
      <c r="J4" s="321">
        <v>59514.6</v>
      </c>
      <c r="K4" s="321">
        <v>243750</v>
      </c>
      <c r="L4" s="321">
        <f>SUM(H4:K4)</f>
        <v>358509.12</v>
      </c>
      <c r="M4" s="318" t="s">
        <v>697</v>
      </c>
    </row>
    <row r="5" spans="1:13" ht="15" thickBot="1" x14ac:dyDescent="0.3">
      <c r="A5" s="318" t="s">
        <v>31</v>
      </c>
      <c r="B5" s="318" t="s">
        <v>78</v>
      </c>
      <c r="C5" s="318" t="s">
        <v>79</v>
      </c>
      <c r="D5" s="318" t="s">
        <v>80</v>
      </c>
      <c r="E5" s="318" t="s">
        <v>81</v>
      </c>
      <c r="F5" s="318" t="s">
        <v>82</v>
      </c>
      <c r="G5" s="319" t="s">
        <v>601</v>
      </c>
      <c r="H5" s="320">
        <v>7961.61</v>
      </c>
      <c r="I5" s="321">
        <v>0</v>
      </c>
      <c r="J5" s="321">
        <v>0</v>
      </c>
      <c r="K5" s="321">
        <v>252031.25</v>
      </c>
      <c r="L5" s="321">
        <v>259992.86</v>
      </c>
      <c r="M5" s="318" t="s">
        <v>83</v>
      </c>
    </row>
    <row r="6" spans="1:13" ht="15" thickBot="1" x14ac:dyDescent="0.3">
      <c r="A6" s="318" t="s">
        <v>31</v>
      </c>
      <c r="B6" s="318" t="s">
        <v>84</v>
      </c>
      <c r="C6" s="318" t="s">
        <v>79</v>
      </c>
      <c r="D6" s="318" t="s">
        <v>85</v>
      </c>
      <c r="E6" s="318" t="s">
        <v>86</v>
      </c>
      <c r="F6" s="318" t="s">
        <v>87</v>
      </c>
      <c r="G6" s="319" t="s">
        <v>602</v>
      </c>
      <c r="H6" s="320">
        <v>7035.71</v>
      </c>
      <c r="I6" s="321">
        <v>0</v>
      </c>
      <c r="J6" s="321">
        <v>0</v>
      </c>
      <c r="K6" s="321">
        <v>344750</v>
      </c>
      <c r="L6" s="321">
        <v>351785.71</v>
      </c>
      <c r="M6" s="318" t="s">
        <v>83</v>
      </c>
    </row>
    <row r="7" spans="1:13" ht="29.4" thickBot="1" x14ac:dyDescent="0.3">
      <c r="A7" s="318" t="s">
        <v>113</v>
      </c>
      <c r="B7" s="318" t="s">
        <v>43</v>
      </c>
      <c r="C7" s="318" t="s">
        <v>42</v>
      </c>
      <c r="D7" s="318" t="s">
        <v>111</v>
      </c>
      <c r="E7" s="318" t="s">
        <v>110</v>
      </c>
      <c r="F7" s="318" t="s">
        <v>44</v>
      </c>
      <c r="G7" s="318"/>
      <c r="H7" s="321">
        <v>12500</v>
      </c>
      <c r="I7" s="321">
        <v>0</v>
      </c>
      <c r="J7" s="321">
        <v>0</v>
      </c>
      <c r="K7" s="321">
        <v>50000</v>
      </c>
      <c r="L7" s="321">
        <v>62000</v>
      </c>
      <c r="M7" s="319" t="s">
        <v>112</v>
      </c>
    </row>
    <row r="8" spans="1:13" ht="29.4" thickBot="1" x14ac:dyDescent="0.3">
      <c r="A8" s="318" t="s">
        <v>14</v>
      </c>
      <c r="B8" s="318" t="s">
        <v>73</v>
      </c>
      <c r="C8" s="318" t="s">
        <v>74</v>
      </c>
      <c r="D8" s="318" t="s">
        <v>75</v>
      </c>
      <c r="E8" s="318" t="s">
        <v>76</v>
      </c>
      <c r="F8" s="318" t="s">
        <v>77</v>
      </c>
      <c r="G8" s="318" t="s">
        <v>596</v>
      </c>
      <c r="H8" s="321">
        <v>5074</v>
      </c>
      <c r="I8" s="321">
        <v>0</v>
      </c>
      <c r="J8" s="321">
        <v>0</v>
      </c>
      <c r="K8" s="321">
        <v>248626</v>
      </c>
      <c r="L8" s="321">
        <v>253700</v>
      </c>
      <c r="M8" s="319" t="s">
        <v>706</v>
      </c>
    </row>
    <row r="9" spans="1:13" ht="29.4" thickBot="1" x14ac:dyDescent="0.3">
      <c r="A9" s="318" t="s">
        <v>16</v>
      </c>
      <c r="B9" s="318" t="s">
        <v>15</v>
      </c>
      <c r="C9" s="318" t="s">
        <v>17</v>
      </c>
      <c r="D9" s="318" t="s">
        <v>18</v>
      </c>
      <c r="E9" s="318" t="s">
        <v>19</v>
      </c>
      <c r="F9" s="318" t="s">
        <v>20</v>
      </c>
      <c r="G9" s="318" t="s">
        <v>606</v>
      </c>
      <c r="H9" s="321">
        <v>10480</v>
      </c>
      <c r="I9" s="321">
        <v>0</v>
      </c>
      <c r="J9" s="321">
        <v>0</v>
      </c>
      <c r="K9" s="321">
        <v>299520</v>
      </c>
      <c r="L9" s="321">
        <v>310000</v>
      </c>
      <c r="M9" s="319" t="s">
        <v>573</v>
      </c>
    </row>
    <row r="10" spans="1:13" ht="29.4" thickBot="1" x14ac:dyDescent="0.3">
      <c r="A10" s="318" t="s">
        <v>31</v>
      </c>
      <c r="B10" s="318" t="s">
        <v>88</v>
      </c>
      <c r="C10" s="318" t="s">
        <v>79</v>
      </c>
      <c r="D10" s="318" t="s">
        <v>89</v>
      </c>
      <c r="E10" s="318" t="s">
        <v>90</v>
      </c>
      <c r="F10" s="318" t="s">
        <v>91</v>
      </c>
      <c r="G10" s="318" t="s">
        <v>605</v>
      </c>
      <c r="H10" s="321">
        <v>33118.36</v>
      </c>
      <c r="I10" s="321">
        <v>0</v>
      </c>
      <c r="J10" s="321">
        <v>0</v>
      </c>
      <c r="K10" s="321">
        <v>251784</v>
      </c>
      <c r="L10" s="321">
        <v>284902.36</v>
      </c>
      <c r="M10" s="319" t="s">
        <v>747</v>
      </c>
    </row>
    <row r="11" spans="1:13" ht="29.4" thickBot="1" x14ac:dyDescent="0.3">
      <c r="A11" s="416" t="s">
        <v>11</v>
      </c>
      <c r="B11" s="352" t="s">
        <v>26</v>
      </c>
      <c r="C11" s="353" t="s">
        <v>27</v>
      </c>
      <c r="D11" s="352" t="s">
        <v>28</v>
      </c>
      <c r="E11" s="353" t="s">
        <v>29</v>
      </c>
      <c r="F11" s="352" t="s">
        <v>30</v>
      </c>
      <c r="G11" s="352" t="s">
        <v>603</v>
      </c>
      <c r="H11" s="321">
        <v>134965.70000000001</v>
      </c>
      <c r="I11" s="321">
        <v>0</v>
      </c>
      <c r="J11" s="321">
        <v>0</v>
      </c>
      <c r="K11" s="321">
        <v>243750</v>
      </c>
      <c r="L11" s="321">
        <v>378715.7</v>
      </c>
      <c r="M11" s="319" t="s">
        <v>907</v>
      </c>
    </row>
    <row r="12" spans="1:13" ht="29.4" thickBot="1" x14ac:dyDescent="0.3">
      <c r="A12" s="318" t="s">
        <v>11</v>
      </c>
      <c r="B12" s="318" t="s">
        <v>21</v>
      </c>
      <c r="C12" s="318" t="s">
        <v>22</v>
      </c>
      <c r="D12" s="318" t="s">
        <v>23</v>
      </c>
      <c r="E12" s="318" t="s">
        <v>24</v>
      </c>
      <c r="F12" s="318" t="s">
        <v>25</v>
      </c>
      <c r="G12" s="318" t="s">
        <v>597</v>
      </c>
      <c r="H12" s="418">
        <v>39800</v>
      </c>
      <c r="I12" s="321">
        <v>0</v>
      </c>
      <c r="J12" s="321">
        <v>0</v>
      </c>
      <c r="K12" s="321">
        <v>195000</v>
      </c>
      <c r="L12" s="321">
        <v>237000</v>
      </c>
      <c r="M12" s="319" t="s">
        <v>907</v>
      </c>
    </row>
    <row r="13" spans="1:13" ht="29.4" thickBot="1" x14ac:dyDescent="0.3">
      <c r="A13" s="318" t="s">
        <v>124</v>
      </c>
      <c r="B13" s="318" t="s">
        <v>95</v>
      </c>
      <c r="C13" s="318"/>
      <c r="D13" s="318" t="s">
        <v>96</v>
      </c>
      <c r="E13" s="318" t="s">
        <v>136</v>
      </c>
      <c r="F13" s="318" t="s">
        <v>154</v>
      </c>
      <c r="G13" s="318" t="s">
        <v>610</v>
      </c>
      <c r="H13" s="320">
        <v>37500</v>
      </c>
      <c r="I13" s="321">
        <v>0</v>
      </c>
      <c r="J13" s="321">
        <v>0</v>
      </c>
      <c r="K13" s="408">
        <v>97500</v>
      </c>
      <c r="L13" s="408">
        <v>135000</v>
      </c>
      <c r="M13" s="407" t="s">
        <v>902</v>
      </c>
    </row>
    <row r="14" spans="1:13" ht="29.4" thickBot="1" x14ac:dyDescent="0.3">
      <c r="A14" s="318" t="s">
        <v>66</v>
      </c>
      <c r="B14" s="318" t="s">
        <v>67</v>
      </c>
      <c r="C14" s="318" t="s">
        <v>79</v>
      </c>
      <c r="D14" s="318" t="s">
        <v>68</v>
      </c>
      <c r="E14" s="318" t="s">
        <v>107</v>
      </c>
      <c r="F14" s="318" t="s">
        <v>108</v>
      </c>
      <c r="G14" s="318" t="s">
        <v>692</v>
      </c>
      <c r="H14" s="460">
        <v>35000</v>
      </c>
      <c r="I14" s="321">
        <v>7696.42</v>
      </c>
      <c r="J14" s="321">
        <v>0</v>
      </c>
      <c r="K14" s="321">
        <v>100000</v>
      </c>
      <c r="L14" s="321">
        <f>H14+I14+J14+K14</f>
        <v>142696.41999999998</v>
      </c>
      <c r="M14" s="319" t="s">
        <v>964</v>
      </c>
    </row>
    <row r="15" spans="1:13" ht="29.4" thickBot="1" x14ac:dyDescent="0.3">
      <c r="A15" s="416" t="s">
        <v>31</v>
      </c>
      <c r="B15" s="352" t="s">
        <v>32</v>
      </c>
      <c r="C15" s="353" t="s">
        <v>33</v>
      </c>
      <c r="D15" s="450" t="s">
        <v>34</v>
      </c>
      <c r="E15" s="353" t="s">
        <v>35</v>
      </c>
      <c r="F15" s="352" t="s">
        <v>36</v>
      </c>
      <c r="G15" s="352" t="s">
        <v>604</v>
      </c>
      <c r="H15" s="487">
        <v>4917</v>
      </c>
      <c r="I15" s="321">
        <v>148920.89000000001</v>
      </c>
      <c r="J15" s="321">
        <v>0</v>
      </c>
      <c r="K15" s="321">
        <v>245850</v>
      </c>
      <c r="L15" s="321">
        <v>250767</v>
      </c>
      <c r="M15" s="503" t="s">
        <v>983</v>
      </c>
    </row>
    <row r="16" spans="1:13" ht="29.4" thickBot="1" x14ac:dyDescent="0.3">
      <c r="A16" s="354" t="s">
        <v>124</v>
      </c>
      <c r="B16" s="355" t="s">
        <v>95</v>
      </c>
      <c r="C16" s="488" t="s">
        <v>238</v>
      </c>
      <c r="D16" s="489" t="s">
        <v>571</v>
      </c>
      <c r="E16" s="354" t="s">
        <v>612</v>
      </c>
      <c r="F16" s="354" t="s">
        <v>699</v>
      </c>
      <c r="G16" s="354" t="s">
        <v>593</v>
      </c>
      <c r="H16" s="356">
        <v>147</v>
      </c>
      <c r="I16" s="356">
        <v>0</v>
      </c>
      <c r="J16" s="356">
        <v>0</v>
      </c>
      <c r="K16" s="356">
        <v>142843</v>
      </c>
      <c r="L16" s="490">
        <v>142990</v>
      </c>
      <c r="M16" s="532" t="s">
        <v>963</v>
      </c>
    </row>
    <row r="17" spans="1:13" ht="15" thickBot="1" x14ac:dyDescent="0.3">
      <c r="A17" s="324" t="s">
        <v>66</v>
      </c>
      <c r="B17" s="324" t="s">
        <v>493</v>
      </c>
      <c r="C17" s="324"/>
      <c r="D17" s="504" t="s">
        <v>495</v>
      </c>
      <c r="E17" s="324">
        <v>0</v>
      </c>
      <c r="F17" s="324" t="s">
        <v>494</v>
      </c>
      <c r="G17" s="324"/>
      <c r="H17" s="325"/>
      <c r="I17" s="325"/>
      <c r="J17" s="325"/>
      <c r="K17" s="326">
        <v>2400000</v>
      </c>
      <c r="L17" s="325"/>
      <c r="M17" s="324" t="s">
        <v>62</v>
      </c>
    </row>
    <row r="18" spans="1:13" ht="29.4" thickBot="1" x14ac:dyDescent="0.3">
      <c r="A18" s="324" t="s">
        <v>63</v>
      </c>
      <c r="B18" s="324" t="s">
        <v>64</v>
      </c>
      <c r="C18" s="324" t="s">
        <v>105</v>
      </c>
      <c r="D18" s="324" t="s">
        <v>65</v>
      </c>
      <c r="E18" s="324" t="s">
        <v>106</v>
      </c>
      <c r="F18" s="324" t="s">
        <v>109</v>
      </c>
      <c r="G18" s="324" t="s">
        <v>598</v>
      </c>
      <c r="H18" s="327">
        <v>307308.55</v>
      </c>
      <c r="I18" s="326">
        <v>0</v>
      </c>
      <c r="J18" s="326">
        <v>0</v>
      </c>
      <c r="K18" s="326">
        <v>445000</v>
      </c>
      <c r="L18" s="326">
        <v>752308.55</v>
      </c>
      <c r="M18" s="325" t="s">
        <v>982</v>
      </c>
    </row>
    <row r="19" spans="1:13" ht="15" thickBot="1" x14ac:dyDescent="0.3">
      <c r="A19" s="655" t="s">
        <v>45</v>
      </c>
      <c r="B19" s="519" t="s">
        <v>46</v>
      </c>
      <c r="C19" s="519" t="s">
        <v>47</v>
      </c>
      <c r="D19" s="519" t="s">
        <v>48</v>
      </c>
      <c r="E19" s="517" t="s">
        <v>49</v>
      </c>
      <c r="F19" s="519" t="s">
        <v>50</v>
      </c>
      <c r="G19" s="519" t="s">
        <v>608</v>
      </c>
      <c r="H19" s="508">
        <v>3055.21</v>
      </c>
      <c r="I19" s="508">
        <v>21846.080000000002</v>
      </c>
      <c r="J19" s="508">
        <v>0</v>
      </c>
      <c r="K19" s="508">
        <v>243750</v>
      </c>
      <c r="L19" s="508">
        <f>H19+I19+K19</f>
        <v>268651.28999999998</v>
      </c>
      <c r="M19" s="520" t="s">
        <v>948</v>
      </c>
    </row>
    <row r="20" spans="1:13" ht="58.2" thickBot="1" x14ac:dyDescent="0.3">
      <c r="A20" s="656"/>
      <c r="B20" s="324" t="s">
        <v>52</v>
      </c>
      <c r="C20" s="324" t="s">
        <v>53</v>
      </c>
      <c r="D20" s="324" t="s">
        <v>54</v>
      </c>
      <c r="E20" s="324" t="s">
        <v>55</v>
      </c>
      <c r="F20" s="324" t="s">
        <v>56</v>
      </c>
      <c r="G20" s="325" t="s">
        <v>609</v>
      </c>
      <c r="H20" s="327">
        <v>3022.25</v>
      </c>
      <c r="I20" s="326">
        <v>28070.97</v>
      </c>
      <c r="J20" s="326">
        <v>0</v>
      </c>
      <c r="K20" s="326">
        <v>299201.90000000002</v>
      </c>
      <c r="L20" s="326">
        <f>SUM(H20:K20)</f>
        <v>330295.12</v>
      </c>
      <c r="M20" s="521" t="s">
        <v>978</v>
      </c>
    </row>
    <row r="21" spans="1:13" ht="27.6" x14ac:dyDescent="0.25">
      <c r="A21" s="656"/>
      <c r="B21" s="510" t="s">
        <v>530</v>
      </c>
      <c r="C21" s="511" t="s">
        <v>547</v>
      </c>
      <c r="D21" s="511" t="s">
        <v>560</v>
      </c>
      <c r="E21" s="512" t="s">
        <v>613</v>
      </c>
      <c r="F21" s="513" t="s">
        <v>700</v>
      </c>
      <c r="G21" s="514" t="s">
        <v>595</v>
      </c>
      <c r="H21" s="515">
        <v>6250</v>
      </c>
      <c r="I21" s="516">
        <v>67690.12</v>
      </c>
      <c r="J21" s="516">
        <v>0</v>
      </c>
      <c r="K21" s="516">
        <v>243750</v>
      </c>
      <c r="L21" s="516">
        <f t="shared" ref="L21" si="0">SUM(H21:K21)</f>
        <v>317690.12</v>
      </c>
      <c r="M21" s="452" t="s">
        <v>968</v>
      </c>
    </row>
    <row r="22" spans="1:13" ht="14.4" x14ac:dyDescent="0.25">
      <c r="A22" s="661" t="s">
        <v>817</v>
      </c>
      <c r="B22" s="506" t="s">
        <v>101</v>
      </c>
      <c r="C22" s="506" t="s">
        <v>103</v>
      </c>
      <c r="D22" s="506" t="s">
        <v>135</v>
      </c>
      <c r="E22" s="506" t="s">
        <v>12</v>
      </c>
      <c r="F22" s="506" t="s">
        <v>694</v>
      </c>
      <c r="G22" s="472"/>
      <c r="H22" s="481">
        <v>0</v>
      </c>
      <c r="I22" s="482">
        <v>0</v>
      </c>
      <c r="J22" s="482">
        <v>0</v>
      </c>
      <c r="K22" s="482">
        <v>150000</v>
      </c>
      <c r="L22" s="482">
        <v>150000</v>
      </c>
      <c r="M22" s="506" t="s">
        <v>62</v>
      </c>
    </row>
    <row r="23" spans="1:13" ht="14.4" x14ac:dyDescent="0.25">
      <c r="A23" s="662"/>
      <c r="B23" s="506" t="s">
        <v>101</v>
      </c>
      <c r="C23" s="506" t="s">
        <v>102</v>
      </c>
      <c r="D23" s="506" t="s">
        <v>135</v>
      </c>
      <c r="E23" s="506" t="s">
        <v>12</v>
      </c>
      <c r="F23" s="506" t="s">
        <v>694</v>
      </c>
      <c r="G23" s="472"/>
      <c r="H23" s="481">
        <v>0</v>
      </c>
      <c r="I23" s="482">
        <v>0</v>
      </c>
      <c r="J23" s="482">
        <v>0</v>
      </c>
      <c r="K23" s="482">
        <v>150000</v>
      </c>
      <c r="L23" s="482">
        <v>150000</v>
      </c>
      <c r="M23" s="506" t="s">
        <v>62</v>
      </c>
    </row>
    <row r="24" spans="1:13" ht="14.4" x14ac:dyDescent="0.25">
      <c r="A24" s="662"/>
      <c r="B24" s="506" t="s">
        <v>118</v>
      </c>
      <c r="C24" s="506" t="s">
        <v>133</v>
      </c>
      <c r="D24" s="506" t="s">
        <v>563</v>
      </c>
      <c r="E24" s="506" t="s">
        <v>12</v>
      </c>
      <c r="F24" s="506" t="s">
        <v>973</v>
      </c>
      <c r="G24" s="506"/>
      <c r="H24" s="481">
        <v>0</v>
      </c>
      <c r="I24" s="482">
        <v>0</v>
      </c>
      <c r="J24" s="506">
        <v>0</v>
      </c>
      <c r="K24" s="522">
        <v>77265</v>
      </c>
      <c r="L24" s="522">
        <f>SUM(H24:K24)</f>
        <v>77265</v>
      </c>
      <c r="M24" s="530" t="s">
        <v>985</v>
      </c>
    </row>
    <row r="25" spans="1:13" ht="14.4" x14ac:dyDescent="0.25">
      <c r="A25" s="662"/>
      <c r="B25" s="506" t="s">
        <v>131</v>
      </c>
      <c r="C25" s="506" t="s">
        <v>79</v>
      </c>
      <c r="D25" s="506" t="s">
        <v>99</v>
      </c>
      <c r="E25" s="506" t="s">
        <v>12</v>
      </c>
      <c r="F25" s="506" t="s">
        <v>12</v>
      </c>
      <c r="G25" s="506"/>
      <c r="H25" s="481">
        <v>0</v>
      </c>
      <c r="I25" s="482">
        <v>0</v>
      </c>
      <c r="J25" s="482">
        <v>0</v>
      </c>
      <c r="K25" s="523">
        <v>99965</v>
      </c>
      <c r="L25" s="523">
        <v>99965</v>
      </c>
      <c r="M25" s="524" t="s">
        <v>723</v>
      </c>
    </row>
    <row r="26" spans="1:13" ht="14.4" x14ac:dyDescent="0.25">
      <c r="A26" s="662"/>
      <c r="B26" s="506" t="s">
        <v>132</v>
      </c>
      <c r="C26" s="506" t="s">
        <v>27</v>
      </c>
      <c r="D26" s="506" t="s">
        <v>100</v>
      </c>
      <c r="E26" s="506" t="s">
        <v>12</v>
      </c>
      <c r="F26" s="506" t="s">
        <v>12</v>
      </c>
      <c r="G26" s="506"/>
      <c r="H26" s="481">
        <v>0</v>
      </c>
      <c r="I26" s="482">
        <v>0</v>
      </c>
      <c r="J26" s="482">
        <v>0</v>
      </c>
      <c r="K26" s="523">
        <v>112375</v>
      </c>
      <c r="L26" s="523">
        <v>112375</v>
      </c>
      <c r="M26" s="524" t="s">
        <v>723</v>
      </c>
    </row>
    <row r="27" spans="1:13" ht="41.4" x14ac:dyDescent="0.25">
      <c r="A27" s="662"/>
      <c r="B27" s="454" t="s">
        <v>528</v>
      </c>
      <c r="C27" s="454" t="s">
        <v>27</v>
      </c>
      <c r="D27" s="505" t="s">
        <v>568</v>
      </c>
      <c r="E27" s="454" t="s">
        <v>12</v>
      </c>
      <c r="F27" s="454" t="s">
        <v>970</v>
      </c>
      <c r="G27" s="454"/>
      <c r="H27" s="509">
        <v>0</v>
      </c>
      <c r="I27" s="509">
        <v>0</v>
      </c>
      <c r="J27" s="509">
        <v>0</v>
      </c>
      <c r="K27" s="509">
        <v>408000</v>
      </c>
      <c r="L27" s="509">
        <f t="shared" ref="L27:L29" si="1">SUM(H27:K27)</f>
        <v>408000</v>
      </c>
      <c r="M27" s="518" t="s">
        <v>980</v>
      </c>
    </row>
    <row r="28" spans="1:13" ht="13.8" x14ac:dyDescent="0.25">
      <c r="A28" s="662"/>
      <c r="B28" s="454" t="s">
        <v>564</v>
      </c>
      <c r="C28" s="454" t="s">
        <v>558</v>
      </c>
      <c r="D28" s="505" t="s">
        <v>566</v>
      </c>
      <c r="E28" s="454" t="s">
        <v>12</v>
      </c>
      <c r="F28" s="454" t="s">
        <v>972</v>
      </c>
      <c r="G28" s="454"/>
      <c r="H28" s="509">
        <v>0</v>
      </c>
      <c r="I28" s="509">
        <v>0</v>
      </c>
      <c r="J28" s="509">
        <v>0</v>
      </c>
      <c r="K28" s="509">
        <v>142950</v>
      </c>
      <c r="L28" s="509">
        <f t="shared" si="1"/>
        <v>142950</v>
      </c>
      <c r="M28" s="531" t="s">
        <v>985</v>
      </c>
    </row>
    <row r="29" spans="1:13" ht="15.75" customHeight="1" x14ac:dyDescent="0.25">
      <c r="A29" s="662"/>
      <c r="B29" s="454" t="s">
        <v>565</v>
      </c>
      <c r="C29" s="454" t="s">
        <v>558</v>
      </c>
      <c r="D29" s="505" t="s">
        <v>567</v>
      </c>
      <c r="E29" s="454" t="s">
        <v>12</v>
      </c>
      <c r="F29" s="454" t="s">
        <v>971</v>
      </c>
      <c r="G29" s="454"/>
      <c r="H29" s="509">
        <v>0</v>
      </c>
      <c r="I29" s="509">
        <v>0</v>
      </c>
      <c r="J29" s="509">
        <v>0</v>
      </c>
      <c r="K29" s="509">
        <v>101400</v>
      </c>
      <c r="L29" s="509">
        <f t="shared" si="1"/>
        <v>101400</v>
      </c>
      <c r="M29" s="531" t="s">
        <v>985</v>
      </c>
    </row>
    <row r="30" spans="1:13" ht="14.4" x14ac:dyDescent="0.25">
      <c r="A30" s="662"/>
      <c r="B30" s="472" t="s">
        <v>969</v>
      </c>
      <c r="C30" s="472" t="s">
        <v>79</v>
      </c>
      <c r="D30" s="472" t="s">
        <v>757</v>
      </c>
      <c r="E30" s="472" t="s">
        <v>12</v>
      </c>
      <c r="F30" s="472" t="s">
        <v>12</v>
      </c>
      <c r="G30" s="472"/>
      <c r="H30" s="481">
        <v>0</v>
      </c>
      <c r="I30" s="482">
        <v>0</v>
      </c>
      <c r="J30" s="482">
        <v>0</v>
      </c>
      <c r="K30" s="481">
        <v>200000</v>
      </c>
      <c r="L30" s="481">
        <v>200000</v>
      </c>
      <c r="M30" s="483" t="s">
        <v>759</v>
      </c>
    </row>
    <row r="31" spans="1:13" ht="14.4" x14ac:dyDescent="0.25">
      <c r="A31" s="663"/>
      <c r="B31" s="472" t="s">
        <v>749</v>
      </c>
      <c r="C31" s="472" t="s">
        <v>27</v>
      </c>
      <c r="D31" s="472" t="s">
        <v>758</v>
      </c>
      <c r="E31" s="472" t="s">
        <v>12</v>
      </c>
      <c r="F31" s="472" t="s">
        <v>12</v>
      </c>
      <c r="G31" s="472"/>
      <c r="H31" s="481">
        <v>0</v>
      </c>
      <c r="I31" s="482">
        <v>0</v>
      </c>
      <c r="J31" s="482">
        <v>0</v>
      </c>
      <c r="K31" s="481">
        <v>50000</v>
      </c>
      <c r="L31" s="481">
        <v>50000</v>
      </c>
      <c r="M31" s="483" t="s">
        <v>759</v>
      </c>
    </row>
    <row r="32" spans="1:13" ht="28.8" x14ac:dyDescent="0.25">
      <c r="A32" s="657" t="s">
        <v>129</v>
      </c>
      <c r="B32" s="506" t="s">
        <v>130</v>
      </c>
      <c r="C32" s="506" t="s">
        <v>133</v>
      </c>
      <c r="D32" s="506" t="s">
        <v>116</v>
      </c>
      <c r="E32" s="506" t="s">
        <v>492</v>
      </c>
      <c r="F32" s="506" t="s">
        <v>498</v>
      </c>
      <c r="G32" s="506" t="s">
        <v>611</v>
      </c>
      <c r="H32" s="525">
        <v>4150</v>
      </c>
      <c r="I32" s="482">
        <v>0</v>
      </c>
      <c r="J32" s="482">
        <v>0</v>
      </c>
      <c r="K32" s="526">
        <v>245850</v>
      </c>
      <c r="L32" s="523">
        <v>250000</v>
      </c>
      <c r="M32" s="506" t="s">
        <v>944</v>
      </c>
    </row>
    <row r="33" spans="1:13" ht="13.5" customHeight="1" x14ac:dyDescent="0.25">
      <c r="A33" s="657"/>
      <c r="B33" s="454" t="s">
        <v>715</v>
      </c>
      <c r="C33" s="454" t="s">
        <v>102</v>
      </c>
      <c r="D33" s="454" t="s">
        <v>716</v>
      </c>
      <c r="E33" s="454" t="s">
        <v>717</v>
      </c>
      <c r="F33" s="454" t="s">
        <v>719</v>
      </c>
      <c r="G33" s="454" t="s">
        <v>718</v>
      </c>
      <c r="H33" s="509">
        <v>2500</v>
      </c>
      <c r="I33" s="509">
        <v>5975.59</v>
      </c>
      <c r="J33" s="509">
        <v>0</v>
      </c>
      <c r="K33" s="509">
        <v>245850</v>
      </c>
      <c r="L33" s="509">
        <f>SUM(H33:K33)</f>
        <v>254325.59</v>
      </c>
      <c r="M33" s="454" t="s">
        <v>950</v>
      </c>
    </row>
    <row r="34" spans="1:13" ht="27.6" x14ac:dyDescent="0.25">
      <c r="A34" s="657"/>
      <c r="B34" s="454" t="s">
        <v>555</v>
      </c>
      <c r="C34" s="454" t="s">
        <v>79</v>
      </c>
      <c r="D34" s="454" t="s">
        <v>526</v>
      </c>
      <c r="E34" s="454" t="s">
        <v>616</v>
      </c>
      <c r="F34" s="454" t="s">
        <v>698</v>
      </c>
      <c r="G34" s="454" t="s">
        <v>576</v>
      </c>
      <c r="H34" s="509">
        <v>6145.87</v>
      </c>
      <c r="I34" s="509">
        <v>0</v>
      </c>
      <c r="J34" s="509">
        <v>0</v>
      </c>
      <c r="K34" s="509">
        <v>251784</v>
      </c>
      <c r="L34" s="509">
        <f t="shared" ref="L34:L35" si="2">SUM(H34:K34)</f>
        <v>257929.87</v>
      </c>
      <c r="M34" s="454" t="s">
        <v>989</v>
      </c>
    </row>
    <row r="35" spans="1:13" ht="41.4" x14ac:dyDescent="0.25">
      <c r="A35" s="657"/>
      <c r="B35" s="454" t="s">
        <v>562</v>
      </c>
      <c r="C35" s="454" t="s">
        <v>554</v>
      </c>
      <c r="D35" s="454" t="s">
        <v>561</v>
      </c>
      <c r="E35" s="454" t="s">
        <v>615</v>
      </c>
      <c r="F35" s="454" t="s">
        <v>701</v>
      </c>
      <c r="G35" s="454" t="s">
        <v>578</v>
      </c>
      <c r="H35" s="509">
        <v>4919.8999999999996</v>
      </c>
      <c r="I35" s="509">
        <v>0</v>
      </c>
      <c r="J35" s="509">
        <v>0</v>
      </c>
      <c r="K35" s="509">
        <v>245850</v>
      </c>
      <c r="L35" s="509">
        <f t="shared" si="2"/>
        <v>250769.9</v>
      </c>
      <c r="M35" s="454" t="s">
        <v>956</v>
      </c>
    </row>
    <row r="36" spans="1:13" x14ac:dyDescent="0.25">
      <c r="A36" s="657"/>
      <c r="B36" s="478" t="s">
        <v>928</v>
      </c>
      <c r="C36" s="477" t="s">
        <v>228</v>
      </c>
      <c r="D36" s="477" t="s">
        <v>929</v>
      </c>
      <c r="E36" s="477" t="s">
        <v>941</v>
      </c>
      <c r="F36" s="477" t="s">
        <v>943</v>
      </c>
      <c r="G36" s="477" t="s">
        <v>936</v>
      </c>
      <c r="H36" s="479">
        <v>20450.52</v>
      </c>
      <c r="I36" s="479">
        <v>0</v>
      </c>
      <c r="J36" s="479">
        <v>0</v>
      </c>
      <c r="K36" s="479">
        <v>493100</v>
      </c>
      <c r="L36" s="479">
        <v>513550.52</v>
      </c>
      <c r="M36" s="477" t="s">
        <v>962</v>
      </c>
    </row>
    <row r="37" spans="1:13" ht="33.75" customHeight="1" x14ac:dyDescent="0.25">
      <c r="A37" s="658" t="s">
        <v>579</v>
      </c>
      <c r="B37" s="529" t="s">
        <v>38</v>
      </c>
      <c r="C37" s="472" t="s">
        <v>27</v>
      </c>
      <c r="D37" s="529" t="s">
        <v>39</v>
      </c>
      <c r="E37" s="472" t="s">
        <v>40</v>
      </c>
      <c r="F37" s="529" t="s">
        <v>41</v>
      </c>
      <c r="G37" s="529" t="s">
        <v>607</v>
      </c>
      <c r="H37" s="482">
        <v>10155.530000000001</v>
      </c>
      <c r="I37" s="482">
        <v>29065.360000000001</v>
      </c>
      <c r="J37" s="482">
        <v>0</v>
      </c>
      <c r="K37" s="482">
        <v>243732.57</v>
      </c>
      <c r="L37" s="482">
        <f>H37+I37+J37+K37</f>
        <v>282953.46000000002</v>
      </c>
      <c r="M37" s="529" t="s">
        <v>990</v>
      </c>
    </row>
    <row r="38" spans="1:13" ht="26.25" customHeight="1" x14ac:dyDescent="0.25">
      <c r="A38" s="659"/>
      <c r="B38" s="454" t="s">
        <v>707</v>
      </c>
      <c r="C38" s="454" t="s">
        <v>74</v>
      </c>
      <c r="D38" s="454" t="s">
        <v>708</v>
      </c>
      <c r="E38" s="454" t="s">
        <v>709</v>
      </c>
      <c r="F38" s="454" t="s">
        <v>721</v>
      </c>
      <c r="G38" s="454" t="s">
        <v>710</v>
      </c>
      <c r="H38" s="509">
        <v>20665.82</v>
      </c>
      <c r="I38" s="509">
        <v>0</v>
      </c>
      <c r="J38" s="509">
        <v>0</v>
      </c>
      <c r="K38" s="509">
        <v>523334.18</v>
      </c>
      <c r="L38" s="509">
        <f>SUM(H38:K38)</f>
        <v>544000</v>
      </c>
      <c r="M38" s="454" t="s">
        <v>955</v>
      </c>
    </row>
    <row r="39" spans="1:13" ht="27.6" x14ac:dyDescent="0.25">
      <c r="A39" s="659"/>
      <c r="B39" s="454" t="s">
        <v>711</v>
      </c>
      <c r="C39" s="454" t="s">
        <v>228</v>
      </c>
      <c r="D39" s="454" t="s">
        <v>712</v>
      </c>
      <c r="E39" s="454" t="s">
        <v>713</v>
      </c>
      <c r="F39" s="454" t="s">
        <v>720</v>
      </c>
      <c r="G39" s="454" t="s">
        <v>714</v>
      </c>
      <c r="H39" s="509">
        <v>7500</v>
      </c>
      <c r="I39" s="509">
        <v>0</v>
      </c>
      <c r="J39" s="509">
        <v>0</v>
      </c>
      <c r="K39" s="509">
        <v>243750</v>
      </c>
      <c r="L39" s="509">
        <f>SUM(H39:K39)</f>
        <v>251250</v>
      </c>
      <c r="M39" s="454" t="s">
        <v>946</v>
      </c>
    </row>
    <row r="40" spans="1:13" ht="29.4" thickBot="1" x14ac:dyDescent="0.3">
      <c r="A40" s="660"/>
      <c r="B40" s="507" t="s">
        <v>753</v>
      </c>
      <c r="C40" s="507" t="s">
        <v>74</v>
      </c>
      <c r="D40" s="507" t="s">
        <v>754</v>
      </c>
      <c r="E40" s="507" t="s">
        <v>938</v>
      </c>
      <c r="F40" s="507" t="s">
        <v>942</v>
      </c>
      <c r="G40" s="507" t="s">
        <v>937</v>
      </c>
      <c r="H40" s="527">
        <v>10000</v>
      </c>
      <c r="I40" s="527">
        <v>0</v>
      </c>
      <c r="J40" s="527">
        <v>0</v>
      </c>
      <c r="K40" s="527">
        <v>390000</v>
      </c>
      <c r="L40" s="527">
        <v>400000</v>
      </c>
      <c r="M40" s="528" t="s">
        <v>947</v>
      </c>
    </row>
  </sheetData>
  <mergeCells count="16">
    <mergeCell ref="A19:A21"/>
    <mergeCell ref="A32:A36"/>
    <mergeCell ref="A37:A40"/>
    <mergeCell ref="A22:A31"/>
    <mergeCell ref="H1:H2"/>
    <mergeCell ref="A1:A2"/>
    <mergeCell ref="B1:B2"/>
    <mergeCell ref="C1:C2"/>
    <mergeCell ref="E1:E2"/>
    <mergeCell ref="F1:F2"/>
    <mergeCell ref="G1:G2"/>
    <mergeCell ref="I1:I2"/>
    <mergeCell ref="J1:J2"/>
    <mergeCell ref="K1:K2"/>
    <mergeCell ref="L1:L2"/>
    <mergeCell ref="M1:M2"/>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
  <sheetViews>
    <sheetView topLeftCell="A13" workbookViewId="0">
      <selection activeCell="A6" sqref="A6"/>
    </sheetView>
  </sheetViews>
  <sheetFormatPr defaultRowHeight="13.2" x14ac:dyDescent="0.25"/>
  <cols>
    <col min="2" max="2" width="22.6640625" bestFit="1" customWidth="1"/>
    <col min="3" max="3" width="18.33203125" bestFit="1" customWidth="1"/>
    <col min="4" max="4" width="18.88671875" bestFit="1" customWidth="1"/>
    <col min="5" max="5" width="15.6640625" bestFit="1" customWidth="1"/>
    <col min="6" max="6" width="16.5546875" bestFit="1" customWidth="1"/>
    <col min="7" max="7" width="12.5546875" bestFit="1" customWidth="1"/>
    <col min="8" max="8" width="16.5546875" bestFit="1" customWidth="1"/>
    <col min="9" max="9" width="18" customWidth="1"/>
    <col min="10" max="10" width="12" bestFit="1" customWidth="1"/>
    <col min="11" max="11" width="14.88671875" bestFit="1" customWidth="1"/>
    <col min="12" max="12" width="14.6640625" bestFit="1" customWidth="1"/>
  </cols>
  <sheetData>
    <row r="1" spans="1:12" ht="15" thickBot="1" x14ac:dyDescent="0.3">
      <c r="A1" s="1" t="s">
        <v>114</v>
      </c>
    </row>
    <row r="2" spans="1:12" ht="24.75" customHeight="1" x14ac:dyDescent="0.25">
      <c r="A2" s="650" t="s">
        <v>0</v>
      </c>
      <c r="B2" s="650" t="s">
        <v>1</v>
      </c>
      <c r="C2" s="650" t="s">
        <v>2</v>
      </c>
      <c r="D2" s="3" t="s">
        <v>0</v>
      </c>
      <c r="E2" s="650" t="s">
        <v>5</v>
      </c>
      <c r="F2" s="650" t="s">
        <v>6</v>
      </c>
      <c r="G2" s="650" t="s">
        <v>591</v>
      </c>
      <c r="H2" s="650" t="s">
        <v>7</v>
      </c>
      <c r="I2" s="650" t="s">
        <v>115</v>
      </c>
      <c r="J2" s="650" t="s">
        <v>104</v>
      </c>
      <c r="K2" s="650" t="s">
        <v>8</v>
      </c>
      <c r="L2" s="650" t="s">
        <v>9</v>
      </c>
    </row>
    <row r="3" spans="1:12" ht="14.4" thickBot="1" x14ac:dyDescent="0.3">
      <c r="A3" s="651"/>
      <c r="B3" s="651"/>
      <c r="C3" s="651"/>
      <c r="D3" s="4" t="s">
        <v>4</v>
      </c>
      <c r="E3" s="651"/>
      <c r="F3" s="651"/>
      <c r="G3" s="651"/>
      <c r="H3" s="651"/>
      <c r="I3" s="651"/>
      <c r="J3" s="651"/>
      <c r="K3" s="651"/>
      <c r="L3" s="651"/>
    </row>
    <row r="4" spans="1:12" s="261" customFormat="1" ht="15" thickBot="1" x14ac:dyDescent="0.3">
      <c r="A4" s="287" t="s">
        <v>66</v>
      </c>
      <c r="B4" s="243" t="s">
        <v>493</v>
      </c>
      <c r="C4" s="288">
        <v>0</v>
      </c>
      <c r="D4" s="243" t="s">
        <v>495</v>
      </c>
      <c r="E4" s="288">
        <v>0</v>
      </c>
      <c r="F4" s="243" t="s">
        <v>494</v>
      </c>
      <c r="G4" s="243"/>
      <c r="H4" s="243"/>
      <c r="I4" s="243"/>
      <c r="J4" s="243"/>
      <c r="K4" s="289">
        <v>1600000</v>
      </c>
      <c r="L4" s="289">
        <v>1600000</v>
      </c>
    </row>
    <row r="5" spans="1:12" s="286" customFormat="1" ht="15" thickBot="1" x14ac:dyDescent="0.3">
      <c r="A5" s="290" t="s">
        <v>63</v>
      </c>
      <c r="B5" s="251" t="s">
        <v>64</v>
      </c>
      <c r="C5" s="251" t="s">
        <v>105</v>
      </c>
      <c r="D5" s="251" t="s">
        <v>65</v>
      </c>
      <c r="E5" s="251" t="s">
        <v>106</v>
      </c>
      <c r="F5" s="251" t="s">
        <v>109</v>
      </c>
      <c r="G5" s="251" t="s">
        <v>598</v>
      </c>
      <c r="H5" s="291">
        <v>307308.55</v>
      </c>
      <c r="I5" s="291">
        <v>0</v>
      </c>
      <c r="J5" s="291">
        <v>0</v>
      </c>
      <c r="K5" s="291">
        <v>445000</v>
      </c>
      <c r="L5" s="291">
        <v>752308.55</v>
      </c>
    </row>
    <row r="6" spans="1:12" s="286" customFormat="1" ht="15" thickBot="1" x14ac:dyDescent="0.3">
      <c r="A6" s="290" t="s">
        <v>66</v>
      </c>
      <c r="B6" s="251" t="s">
        <v>67</v>
      </c>
      <c r="C6" s="251" t="s">
        <v>79</v>
      </c>
      <c r="D6" s="251" t="s">
        <v>68</v>
      </c>
      <c r="E6" s="251" t="s">
        <v>107</v>
      </c>
      <c r="F6" s="251" t="s">
        <v>108</v>
      </c>
      <c r="G6" s="251" t="s">
        <v>692</v>
      </c>
      <c r="H6" s="291">
        <v>35000</v>
      </c>
      <c r="I6" s="291">
        <v>0</v>
      </c>
      <c r="J6" s="291">
        <v>0</v>
      </c>
      <c r="K6" s="291">
        <v>100000</v>
      </c>
      <c r="L6" s="291">
        <v>135000</v>
      </c>
    </row>
    <row r="7" spans="1:12" s="286" customFormat="1" ht="15" thickBot="1" x14ac:dyDescent="0.3">
      <c r="A7" s="290" t="s">
        <v>45</v>
      </c>
      <c r="B7" s="251" t="s">
        <v>69</v>
      </c>
      <c r="C7" s="251" t="s">
        <v>27</v>
      </c>
      <c r="D7" s="251" t="s">
        <v>70</v>
      </c>
      <c r="E7" s="251" t="s">
        <v>71</v>
      </c>
      <c r="F7" s="251" t="s">
        <v>72</v>
      </c>
      <c r="G7" s="251" t="s">
        <v>599</v>
      </c>
      <c r="H7" s="291">
        <v>34267.79</v>
      </c>
      <c r="I7" s="291">
        <v>0</v>
      </c>
      <c r="J7" s="291">
        <v>17019.43</v>
      </c>
      <c r="K7" s="291">
        <v>195000</v>
      </c>
      <c r="L7" s="291">
        <f>SUM(H7:K7)</f>
        <v>246287.22</v>
      </c>
    </row>
    <row r="8" spans="1:12" s="286" customFormat="1" ht="15" thickBot="1" x14ac:dyDescent="0.3">
      <c r="A8" s="290" t="s">
        <v>45</v>
      </c>
      <c r="B8" s="251" t="s">
        <v>57</v>
      </c>
      <c r="C8" s="251" t="s">
        <v>58</v>
      </c>
      <c r="D8" s="251" t="s">
        <v>59</v>
      </c>
      <c r="E8" s="251" t="s">
        <v>60</v>
      </c>
      <c r="F8" s="251" t="s">
        <v>61</v>
      </c>
      <c r="G8" s="251" t="s">
        <v>600</v>
      </c>
      <c r="H8" s="291">
        <v>55244.52</v>
      </c>
      <c r="I8" s="291">
        <v>0</v>
      </c>
      <c r="J8" s="291">
        <v>59514.6</v>
      </c>
      <c r="K8" s="291">
        <v>243750</v>
      </c>
      <c r="L8" s="291">
        <f>SUM(H8:K8)</f>
        <v>358509.12</v>
      </c>
    </row>
    <row r="9" spans="1:12" s="286" customFormat="1" ht="14.25" customHeight="1" thickBot="1" x14ac:dyDescent="0.3">
      <c r="A9" s="290" t="s">
        <v>31</v>
      </c>
      <c r="B9" s="251" t="s">
        <v>78</v>
      </c>
      <c r="C9" s="251" t="s">
        <v>79</v>
      </c>
      <c r="D9" s="251" t="s">
        <v>80</v>
      </c>
      <c r="E9" s="251" t="s">
        <v>81</v>
      </c>
      <c r="F9" s="251" t="s">
        <v>82</v>
      </c>
      <c r="G9" s="251" t="s">
        <v>601</v>
      </c>
      <c r="H9" s="291">
        <v>7961.61</v>
      </c>
      <c r="I9" s="291">
        <v>0</v>
      </c>
      <c r="J9" s="291">
        <v>0</v>
      </c>
      <c r="K9" s="291">
        <v>252031.25</v>
      </c>
      <c r="L9" s="291">
        <v>259992.86</v>
      </c>
    </row>
    <row r="10" spans="1:12" s="286" customFormat="1" ht="12.75" customHeight="1" thickBot="1" x14ac:dyDescent="0.3">
      <c r="A10" s="290" t="s">
        <v>31</v>
      </c>
      <c r="B10" s="251" t="s">
        <v>84</v>
      </c>
      <c r="C10" s="251" t="s">
        <v>79</v>
      </c>
      <c r="D10" s="251" t="s">
        <v>85</v>
      </c>
      <c r="E10" s="251" t="s">
        <v>86</v>
      </c>
      <c r="F10" s="251" t="s">
        <v>87</v>
      </c>
      <c r="G10" s="251" t="s">
        <v>602</v>
      </c>
      <c r="H10" s="291">
        <v>7035.71</v>
      </c>
      <c r="I10" s="291">
        <v>0</v>
      </c>
      <c r="J10" s="291">
        <v>0</v>
      </c>
      <c r="K10" s="291">
        <v>344750</v>
      </c>
      <c r="L10" s="291">
        <v>351785.71</v>
      </c>
    </row>
    <row r="11" spans="1:12" s="286" customFormat="1" ht="15" thickBot="1" x14ac:dyDescent="0.3">
      <c r="A11" s="290" t="s">
        <v>11</v>
      </c>
      <c r="B11" s="292" t="s">
        <v>26</v>
      </c>
      <c r="C11" s="251" t="s">
        <v>27</v>
      </c>
      <c r="D11" s="292" t="s">
        <v>28</v>
      </c>
      <c r="E11" s="251" t="s">
        <v>29</v>
      </c>
      <c r="F11" s="292" t="s">
        <v>30</v>
      </c>
      <c r="G11" s="292" t="s">
        <v>603</v>
      </c>
      <c r="H11" s="293">
        <v>134965.70000000001</v>
      </c>
      <c r="I11" s="293">
        <v>0</v>
      </c>
      <c r="J11" s="293">
        <v>0</v>
      </c>
      <c r="K11" s="293">
        <v>243750</v>
      </c>
      <c r="L11" s="293">
        <v>378715.7</v>
      </c>
    </row>
    <row r="12" spans="1:12" s="286" customFormat="1" ht="15" thickBot="1" x14ac:dyDescent="0.3">
      <c r="A12" s="290" t="s">
        <v>31</v>
      </c>
      <c r="B12" s="292" t="s">
        <v>32</v>
      </c>
      <c r="C12" s="251" t="s">
        <v>33</v>
      </c>
      <c r="D12" s="292" t="s">
        <v>34</v>
      </c>
      <c r="E12" s="251" t="s">
        <v>35</v>
      </c>
      <c r="F12" s="292" t="s">
        <v>36</v>
      </c>
      <c r="G12" s="292" t="s">
        <v>604</v>
      </c>
      <c r="H12" s="293">
        <v>4917</v>
      </c>
      <c r="I12" s="293">
        <v>148920.89000000001</v>
      </c>
      <c r="J12" s="293">
        <v>0</v>
      </c>
      <c r="K12" s="293">
        <v>245850</v>
      </c>
      <c r="L12" s="293">
        <v>250767</v>
      </c>
    </row>
    <row r="13" spans="1:12" s="67" customFormat="1" ht="31.5" customHeight="1" thickBot="1" x14ac:dyDescent="0.3">
      <c r="A13" s="287" t="s">
        <v>113</v>
      </c>
      <c r="B13" s="294" t="s">
        <v>43</v>
      </c>
      <c r="C13" s="294" t="s">
        <v>42</v>
      </c>
      <c r="D13" s="294" t="s">
        <v>111</v>
      </c>
      <c r="E13" s="243" t="s">
        <v>110</v>
      </c>
      <c r="F13" s="294" t="s">
        <v>44</v>
      </c>
      <c r="G13" s="294"/>
      <c r="H13" s="295">
        <v>12500</v>
      </c>
      <c r="I13" s="295">
        <v>0</v>
      </c>
      <c r="J13" s="295">
        <v>0</v>
      </c>
      <c r="K13" s="295">
        <v>50000</v>
      </c>
      <c r="L13" s="295">
        <v>62000</v>
      </c>
    </row>
    <row r="14" spans="1:12" s="286" customFormat="1" ht="15" thickBot="1" x14ac:dyDescent="0.3">
      <c r="A14" s="296" t="s">
        <v>14</v>
      </c>
      <c r="B14" s="297" t="s">
        <v>73</v>
      </c>
      <c r="C14" s="297" t="s">
        <v>74</v>
      </c>
      <c r="D14" s="297" t="s">
        <v>75</v>
      </c>
      <c r="E14" s="297" t="s">
        <v>76</v>
      </c>
      <c r="F14" s="297" t="s">
        <v>77</v>
      </c>
      <c r="G14" s="297" t="s">
        <v>596</v>
      </c>
      <c r="H14" s="298">
        <v>5074</v>
      </c>
      <c r="I14" s="298">
        <v>0</v>
      </c>
      <c r="J14" s="298">
        <v>0</v>
      </c>
      <c r="K14" s="298">
        <v>248626</v>
      </c>
      <c r="L14" s="298">
        <v>253700</v>
      </c>
    </row>
    <row r="15" spans="1:12" s="286" customFormat="1" ht="15" thickBot="1" x14ac:dyDescent="0.3">
      <c r="A15" s="290" t="s">
        <v>31</v>
      </c>
      <c r="B15" s="251" t="s">
        <v>88</v>
      </c>
      <c r="C15" s="251" t="s">
        <v>79</v>
      </c>
      <c r="D15" s="251" t="s">
        <v>89</v>
      </c>
      <c r="E15" s="251" t="s">
        <v>90</v>
      </c>
      <c r="F15" s="251" t="s">
        <v>91</v>
      </c>
      <c r="G15" s="251" t="s">
        <v>605</v>
      </c>
      <c r="H15" s="291">
        <v>33118.36</v>
      </c>
      <c r="I15" s="291">
        <v>0</v>
      </c>
      <c r="J15" s="298">
        <v>0</v>
      </c>
      <c r="K15" s="291">
        <v>251784</v>
      </c>
      <c r="L15" s="291">
        <v>284902.36</v>
      </c>
    </row>
    <row r="16" spans="1:12" s="286" customFormat="1" ht="15" thickBot="1" x14ac:dyDescent="0.3">
      <c r="A16" s="290" t="s">
        <v>16</v>
      </c>
      <c r="B16" s="292" t="s">
        <v>15</v>
      </c>
      <c r="C16" s="251" t="s">
        <v>17</v>
      </c>
      <c r="D16" s="292" t="s">
        <v>18</v>
      </c>
      <c r="E16" s="251" t="s">
        <v>19</v>
      </c>
      <c r="F16" s="251" t="s">
        <v>20</v>
      </c>
      <c r="G16" s="251" t="s">
        <v>606</v>
      </c>
      <c r="H16" s="293">
        <v>10480</v>
      </c>
      <c r="I16" s="293">
        <v>0</v>
      </c>
      <c r="J16" s="293">
        <v>0</v>
      </c>
      <c r="K16" s="293">
        <v>299520</v>
      </c>
      <c r="L16" s="293">
        <v>310000</v>
      </c>
    </row>
    <row r="17" spans="1:12" s="286" customFormat="1" ht="15" thickBot="1" x14ac:dyDescent="0.3">
      <c r="A17" s="290" t="s">
        <v>11</v>
      </c>
      <c r="B17" s="299" t="s">
        <v>21</v>
      </c>
      <c r="C17" s="251" t="s">
        <v>22</v>
      </c>
      <c r="D17" s="292" t="s">
        <v>23</v>
      </c>
      <c r="E17" s="251" t="s">
        <v>24</v>
      </c>
      <c r="F17" s="292" t="s">
        <v>25</v>
      </c>
      <c r="G17" s="292" t="s">
        <v>597</v>
      </c>
      <c r="H17" s="293">
        <v>42000</v>
      </c>
      <c r="I17" s="293">
        <v>0</v>
      </c>
      <c r="J17" s="300">
        <v>0</v>
      </c>
      <c r="K17" s="293">
        <v>195000</v>
      </c>
      <c r="L17" s="293">
        <v>237000</v>
      </c>
    </row>
    <row r="18" spans="1:12" s="286" customFormat="1" ht="31.5" customHeight="1" thickBot="1" x14ac:dyDescent="0.3">
      <c r="A18" s="290" t="s">
        <v>37</v>
      </c>
      <c r="B18" s="299" t="s">
        <v>38</v>
      </c>
      <c r="C18" s="251" t="s">
        <v>27</v>
      </c>
      <c r="D18" s="292" t="s">
        <v>39</v>
      </c>
      <c r="E18" s="251" t="s">
        <v>40</v>
      </c>
      <c r="F18" s="292" t="s">
        <v>41</v>
      </c>
      <c r="G18" s="292" t="s">
        <v>607</v>
      </c>
      <c r="H18" s="293">
        <v>10156.25</v>
      </c>
      <c r="I18" s="293">
        <v>0</v>
      </c>
      <c r="J18" s="293">
        <v>0</v>
      </c>
      <c r="K18" s="293">
        <v>243750</v>
      </c>
      <c r="L18" s="293">
        <v>253906.25</v>
      </c>
    </row>
    <row r="19" spans="1:12" s="286" customFormat="1" ht="15" customHeight="1" thickBot="1" x14ac:dyDescent="0.3">
      <c r="A19" s="290" t="s">
        <v>45</v>
      </c>
      <c r="B19" s="292" t="s">
        <v>46</v>
      </c>
      <c r="C19" s="292" t="s">
        <v>47</v>
      </c>
      <c r="D19" s="292" t="s">
        <v>48</v>
      </c>
      <c r="E19" s="251" t="s">
        <v>49</v>
      </c>
      <c r="F19" s="292" t="s">
        <v>50</v>
      </c>
      <c r="G19" s="292" t="s">
        <v>608</v>
      </c>
      <c r="H19" s="293">
        <v>15112.56</v>
      </c>
      <c r="I19" s="293">
        <v>19262.990000000002</v>
      </c>
      <c r="J19" s="293">
        <v>0</v>
      </c>
      <c r="K19" s="293">
        <v>243750</v>
      </c>
      <c r="L19" s="293">
        <f>SUM(H19:K19)</f>
        <v>278125.55</v>
      </c>
    </row>
    <row r="20" spans="1:12" s="286" customFormat="1" ht="15" customHeight="1" thickBot="1" x14ac:dyDescent="0.3">
      <c r="A20" s="290" t="s">
        <v>45</v>
      </c>
      <c r="B20" s="299" t="s">
        <v>52</v>
      </c>
      <c r="C20" s="251" t="s">
        <v>53</v>
      </c>
      <c r="D20" s="292" t="s">
        <v>54</v>
      </c>
      <c r="E20" s="251" t="s">
        <v>55</v>
      </c>
      <c r="F20" s="292" t="s">
        <v>56</v>
      </c>
      <c r="G20" s="292" t="s">
        <v>609</v>
      </c>
      <c r="H20" s="293">
        <v>3022.25</v>
      </c>
      <c r="I20" s="293">
        <v>28070.97</v>
      </c>
      <c r="J20" s="293">
        <v>0</v>
      </c>
      <c r="K20" s="293">
        <v>299201.90000000002</v>
      </c>
      <c r="L20" s="293">
        <f>SUM(H20:K20)</f>
        <v>330295.12</v>
      </c>
    </row>
    <row r="21" spans="1:12" s="286" customFormat="1" ht="15" customHeight="1" thickBot="1" x14ac:dyDescent="0.3">
      <c r="A21" s="290" t="s">
        <v>98</v>
      </c>
      <c r="B21" s="301" t="s">
        <v>101</v>
      </c>
      <c r="C21" s="251" t="s">
        <v>103</v>
      </c>
      <c r="D21" s="301" t="s">
        <v>135</v>
      </c>
      <c r="E21" s="251" t="s">
        <v>12</v>
      </c>
      <c r="F21" s="251" t="s">
        <v>694</v>
      </c>
      <c r="G21" s="302"/>
      <c r="H21" s="303">
        <v>0</v>
      </c>
      <c r="I21" s="303">
        <v>0</v>
      </c>
      <c r="J21" s="303">
        <v>0</v>
      </c>
      <c r="K21" s="291">
        <v>150000</v>
      </c>
      <c r="L21" s="291">
        <v>150000</v>
      </c>
    </row>
    <row r="22" spans="1:12" s="286" customFormat="1" ht="14.25" customHeight="1" thickBot="1" x14ac:dyDescent="0.3">
      <c r="A22" s="290" t="s">
        <v>98</v>
      </c>
      <c r="B22" s="301" t="s">
        <v>101</v>
      </c>
      <c r="C22" s="251" t="s">
        <v>102</v>
      </c>
      <c r="D22" s="301" t="s">
        <v>135</v>
      </c>
      <c r="E22" s="251" t="s">
        <v>12</v>
      </c>
      <c r="F22" s="304" t="s">
        <v>694</v>
      </c>
      <c r="G22" s="305"/>
      <c r="H22" s="306">
        <v>0</v>
      </c>
      <c r="I22" s="307">
        <v>0</v>
      </c>
      <c r="J22" s="308">
        <v>0</v>
      </c>
      <c r="K22" s="303">
        <v>150000</v>
      </c>
      <c r="L22" s="303">
        <v>150000</v>
      </c>
    </row>
    <row r="23" spans="1:12" s="228" customFormat="1" ht="14.25" customHeight="1" thickBot="1" x14ac:dyDescent="0.3">
      <c r="A23" s="227"/>
      <c r="F23" s="229"/>
      <c r="H23" s="230">
        <f>SUM(H4:H22)</f>
        <v>718164.3</v>
      </c>
      <c r="I23" s="231">
        <f>SUM(I4:I22)</f>
        <v>196254.85</v>
      </c>
      <c r="J23" s="231">
        <f>SUM(J4:J22)</f>
        <v>76534.03</v>
      </c>
      <c r="K23" s="232">
        <f>SUM(K4:K22)</f>
        <v>5801763.1500000004</v>
      </c>
      <c r="L23" s="232">
        <f>SUM(L4:L22)</f>
        <v>6643295.4400000004</v>
      </c>
    </row>
  </sheetData>
  <mergeCells count="11">
    <mergeCell ref="H2:H3"/>
    <mergeCell ref="I2:I3"/>
    <mergeCell ref="J2:J3"/>
    <mergeCell ref="K2:K3"/>
    <mergeCell ref="L2:L3"/>
    <mergeCell ref="G2:G3"/>
    <mergeCell ref="A2:A3"/>
    <mergeCell ref="B2:B3"/>
    <mergeCell ref="C2:C3"/>
    <mergeCell ref="E2:E3"/>
    <mergeCell ref="F2:F3"/>
  </mergeCells>
  <pageMargins left="0.511811024" right="0.511811024" top="0.78740157499999996" bottom="0.78740157499999996" header="0.31496062000000002" footer="0.314960620000000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workbookViewId="0">
      <selection activeCell="M7" sqref="M7"/>
    </sheetView>
  </sheetViews>
  <sheetFormatPr defaultRowHeight="15" x14ac:dyDescent="0.25"/>
  <cols>
    <col min="1" max="1" width="12.109375" style="285" customWidth="1"/>
    <col min="2" max="2" width="19.44140625" style="285" customWidth="1"/>
    <col min="3" max="3" width="20" style="285" bestFit="1" customWidth="1"/>
    <col min="4" max="4" width="11.33203125" style="285" bestFit="1" customWidth="1"/>
    <col min="5" max="5" width="15.109375" style="285" bestFit="1" customWidth="1"/>
    <col min="6" max="6" width="8.109375" style="285" customWidth="1"/>
    <col min="7" max="7" width="14.109375" style="285" bestFit="1" customWidth="1"/>
    <col min="8" max="8" width="15.33203125" style="285" bestFit="1" customWidth="1"/>
    <col min="9" max="9" width="18.44140625" style="285" bestFit="1" customWidth="1"/>
    <col min="11" max="12" width="12.33203125" bestFit="1" customWidth="1"/>
  </cols>
  <sheetData>
    <row r="1" spans="1:9" ht="16.2" thickBot="1" x14ac:dyDescent="0.35">
      <c r="A1" s="664">
        <v>2015</v>
      </c>
      <c r="B1" s="665"/>
      <c r="C1" s="665"/>
      <c r="D1" s="665"/>
      <c r="E1" s="665"/>
      <c r="F1" s="665"/>
      <c r="G1" s="665"/>
      <c r="H1" s="665"/>
      <c r="I1" s="665"/>
    </row>
    <row r="2" spans="1:9" s="235" customFormat="1" ht="24.75" customHeight="1" x14ac:dyDescent="0.25">
      <c r="A2" s="666" t="s">
        <v>0</v>
      </c>
      <c r="B2" s="668" t="s">
        <v>1</v>
      </c>
      <c r="C2" s="668" t="s">
        <v>2</v>
      </c>
      <c r="D2" s="263" t="s">
        <v>3</v>
      </c>
      <c r="E2" s="668" t="s">
        <v>5</v>
      </c>
      <c r="F2" s="668" t="s">
        <v>591</v>
      </c>
      <c r="G2" s="668" t="s">
        <v>7</v>
      </c>
      <c r="H2" s="668" t="s">
        <v>8</v>
      </c>
      <c r="I2" s="673" t="s">
        <v>9</v>
      </c>
    </row>
    <row r="3" spans="1:9" ht="16.2" thickBot="1" x14ac:dyDescent="0.3">
      <c r="A3" s="667"/>
      <c r="B3" s="669"/>
      <c r="C3" s="669"/>
      <c r="D3" s="264" t="s">
        <v>4</v>
      </c>
      <c r="E3" s="669"/>
      <c r="F3" s="669"/>
      <c r="G3" s="669"/>
      <c r="H3" s="669"/>
      <c r="I3" s="674"/>
    </row>
    <row r="4" spans="1:9" s="14" customFormat="1" ht="31.8" thickBot="1" x14ac:dyDescent="0.3">
      <c r="A4" s="265" t="s">
        <v>124</v>
      </c>
      <c r="B4" s="266" t="s">
        <v>95</v>
      </c>
      <c r="C4" s="266" t="s">
        <v>102</v>
      </c>
      <c r="D4" s="267" t="s">
        <v>96</v>
      </c>
      <c r="E4" s="267" t="s">
        <v>136</v>
      </c>
      <c r="F4" s="267" t="s">
        <v>610</v>
      </c>
      <c r="G4" s="268">
        <v>42500</v>
      </c>
      <c r="H4" s="268">
        <v>97500</v>
      </c>
      <c r="I4" s="269">
        <v>140000</v>
      </c>
    </row>
    <row r="5" spans="1:9" s="66" customFormat="1" ht="31.8" thickBot="1" x14ac:dyDescent="0.3">
      <c r="A5" s="270" t="s">
        <v>129</v>
      </c>
      <c r="B5" s="271" t="s">
        <v>130</v>
      </c>
      <c r="C5" s="272" t="s">
        <v>133</v>
      </c>
      <c r="D5" s="273" t="s">
        <v>116</v>
      </c>
      <c r="E5" s="267" t="s">
        <v>492</v>
      </c>
      <c r="F5" s="274" t="s">
        <v>611</v>
      </c>
      <c r="G5" s="275">
        <v>4150</v>
      </c>
      <c r="H5" s="276">
        <v>245850</v>
      </c>
      <c r="I5" s="276">
        <f t="shared" ref="I5" si="0">SUM(G5:H5)</f>
        <v>250000</v>
      </c>
    </row>
    <row r="6" spans="1:9" s="66" customFormat="1" ht="16.2" thickBot="1" x14ac:dyDescent="0.3">
      <c r="A6" s="238" t="s">
        <v>117</v>
      </c>
      <c r="B6" s="238" t="s">
        <v>118</v>
      </c>
      <c r="C6" s="238" t="s">
        <v>133</v>
      </c>
      <c r="D6" s="236">
        <v>115007</v>
      </c>
      <c r="E6" s="267" t="s">
        <v>12</v>
      </c>
      <c r="F6" s="274"/>
      <c r="G6" s="237">
        <v>0</v>
      </c>
      <c r="H6" s="237">
        <v>77265</v>
      </c>
      <c r="I6" s="237">
        <f>SUM(E6:H6)</f>
        <v>77265</v>
      </c>
    </row>
    <row r="7" spans="1:9" s="66" customFormat="1" ht="31.8" thickBot="1" x14ac:dyDescent="0.3">
      <c r="A7" s="272" t="s">
        <v>117</v>
      </c>
      <c r="B7" s="272" t="s">
        <v>131</v>
      </c>
      <c r="C7" s="271" t="s">
        <v>79</v>
      </c>
      <c r="D7" s="273" t="s">
        <v>99</v>
      </c>
      <c r="E7" s="267" t="s">
        <v>12</v>
      </c>
      <c r="F7" s="274"/>
      <c r="G7" s="275">
        <v>0</v>
      </c>
      <c r="H7" s="276">
        <v>99965</v>
      </c>
      <c r="I7" s="276">
        <v>99965</v>
      </c>
    </row>
    <row r="8" spans="1:9" s="14" customFormat="1" ht="31.8" thickBot="1" x14ac:dyDescent="0.3">
      <c r="A8" s="272" t="s">
        <v>117</v>
      </c>
      <c r="B8" s="272" t="s">
        <v>132</v>
      </c>
      <c r="C8" s="272" t="s">
        <v>27</v>
      </c>
      <c r="D8" s="273" t="s">
        <v>100</v>
      </c>
      <c r="E8" s="277" t="s">
        <v>12</v>
      </c>
      <c r="F8" s="278"/>
      <c r="G8" s="275">
        <v>0</v>
      </c>
      <c r="H8" s="276">
        <v>112375</v>
      </c>
      <c r="I8" s="276">
        <v>112375</v>
      </c>
    </row>
    <row r="9" spans="1:9" s="14" customFormat="1" ht="16.2" thickBot="1" x14ac:dyDescent="0.3">
      <c r="A9" s="279"/>
      <c r="B9" s="279"/>
      <c r="C9" s="279"/>
      <c r="D9" s="280"/>
      <c r="E9" s="280"/>
      <c r="F9" s="280"/>
      <c r="G9" s="281"/>
      <c r="H9" s="281"/>
      <c r="I9" s="282">
        <f>SUM(I4:I8)</f>
        <v>679605</v>
      </c>
    </row>
    <row r="10" spans="1:9" s="14" customFormat="1" ht="15.6" x14ac:dyDescent="0.25">
      <c r="A10" s="279"/>
      <c r="B10" s="279"/>
      <c r="C10" s="279"/>
      <c r="D10" s="280"/>
      <c r="E10" s="280"/>
      <c r="F10" s="280"/>
      <c r="G10" s="281"/>
      <c r="H10" s="281"/>
      <c r="I10" s="283"/>
    </row>
    <row r="11" spans="1:9" s="14" customFormat="1" ht="15.6" x14ac:dyDescent="0.25">
      <c r="A11" s="279"/>
      <c r="B11" s="279"/>
      <c r="C11" s="279"/>
      <c r="D11" s="280"/>
      <c r="E11" s="280"/>
      <c r="F11" s="280"/>
      <c r="G11" s="281"/>
      <c r="H11" s="281"/>
      <c r="I11" s="283"/>
    </row>
    <row r="12" spans="1:9" s="14" customFormat="1" ht="15.6" x14ac:dyDescent="0.25">
      <c r="A12" s="279"/>
      <c r="B12" s="279"/>
      <c r="C12" s="279"/>
      <c r="D12" s="280"/>
      <c r="E12" s="280"/>
      <c r="F12" s="280"/>
      <c r="G12" s="281"/>
      <c r="H12" s="281"/>
      <c r="I12" s="283"/>
    </row>
    <row r="13" spans="1:9" s="14" customFormat="1" ht="15.6" x14ac:dyDescent="0.25">
      <c r="A13" s="279"/>
      <c r="B13" s="279"/>
      <c r="C13" s="279"/>
      <c r="D13" s="280"/>
      <c r="E13" s="280"/>
      <c r="F13" s="280"/>
      <c r="G13" s="281"/>
      <c r="H13" s="281"/>
      <c r="I13" s="283"/>
    </row>
    <row r="14" spans="1:9" s="14" customFormat="1" ht="15.6" x14ac:dyDescent="0.25">
      <c r="A14" s="279"/>
      <c r="B14" s="279"/>
      <c r="C14" s="279"/>
      <c r="D14" s="280"/>
      <c r="E14" s="280"/>
      <c r="F14" s="280"/>
      <c r="G14" s="281"/>
      <c r="H14" s="281"/>
      <c r="I14" s="283"/>
    </row>
    <row r="15" spans="1:9" s="14" customFormat="1" ht="15.6" x14ac:dyDescent="0.25">
      <c r="A15" s="279"/>
      <c r="B15" s="279"/>
      <c r="C15" s="279"/>
      <c r="D15" s="280"/>
      <c r="E15" s="280"/>
      <c r="F15" s="280"/>
      <c r="G15" s="281"/>
      <c r="H15" s="281"/>
      <c r="I15" s="283"/>
    </row>
    <row r="16" spans="1:9" s="14" customFormat="1" ht="15.6" x14ac:dyDescent="0.25">
      <c r="A16" s="279"/>
      <c r="B16" s="279"/>
      <c r="C16" s="279"/>
      <c r="D16" s="280"/>
      <c r="E16" s="280"/>
      <c r="F16" s="280"/>
      <c r="G16" s="281"/>
      <c r="H16" s="281"/>
      <c r="I16" s="283"/>
    </row>
    <row r="17" spans="1:9" s="14" customFormat="1" ht="15.6" x14ac:dyDescent="0.25">
      <c r="A17" s="279"/>
      <c r="B17" s="279"/>
      <c r="C17" s="279"/>
      <c r="D17" s="280"/>
      <c r="E17" s="280"/>
      <c r="F17" s="280"/>
      <c r="G17" s="281"/>
      <c r="H17" s="281"/>
      <c r="I17" s="283"/>
    </row>
    <row r="18" spans="1:9" s="14" customFormat="1" ht="15.6" x14ac:dyDescent="0.25">
      <c r="A18" s="279"/>
      <c r="B18" s="279"/>
      <c r="C18" s="279"/>
      <c r="D18" s="280"/>
      <c r="E18" s="280"/>
      <c r="F18" s="280"/>
      <c r="G18" s="281"/>
      <c r="H18" s="281"/>
      <c r="I18" s="284"/>
    </row>
    <row r="19" spans="1:9" s="14" customFormat="1" ht="15.6" x14ac:dyDescent="0.25">
      <c r="A19" s="279"/>
      <c r="B19" s="279"/>
      <c r="C19" s="279"/>
      <c r="D19" s="280"/>
      <c r="E19" s="280"/>
      <c r="F19" s="280"/>
      <c r="G19" s="281"/>
      <c r="H19" s="281"/>
      <c r="I19" s="284"/>
    </row>
    <row r="20" spans="1:9" s="14" customFormat="1" ht="15.6" x14ac:dyDescent="0.25">
      <c r="A20" s="279"/>
      <c r="B20" s="279"/>
      <c r="C20" s="279"/>
      <c r="D20" s="280"/>
      <c r="E20" s="280"/>
      <c r="F20" s="280"/>
      <c r="G20" s="281"/>
      <c r="H20" s="281"/>
      <c r="I20" s="284"/>
    </row>
    <row r="21" spans="1:9" s="14" customFormat="1" ht="15.6" x14ac:dyDescent="0.25">
      <c r="A21" s="279"/>
      <c r="B21" s="279"/>
      <c r="C21" s="279"/>
      <c r="D21" s="280"/>
      <c r="E21" s="280"/>
      <c r="F21" s="280"/>
      <c r="G21" s="281"/>
      <c r="H21" s="281"/>
      <c r="I21" s="284"/>
    </row>
    <row r="22" spans="1:9" s="14" customFormat="1" ht="15.6" x14ac:dyDescent="0.25">
      <c r="A22" s="279"/>
      <c r="B22" s="279"/>
      <c r="C22" s="279"/>
      <c r="D22" s="280"/>
      <c r="E22" s="280"/>
      <c r="F22" s="280"/>
      <c r="G22" s="281"/>
      <c r="H22" s="281"/>
      <c r="I22" s="284"/>
    </row>
    <row r="23" spans="1:9" s="14" customFormat="1" ht="15.6" x14ac:dyDescent="0.25">
      <c r="A23" s="279"/>
      <c r="B23" s="279"/>
      <c r="C23" s="279"/>
      <c r="D23" s="280"/>
      <c r="E23" s="280"/>
      <c r="F23" s="280"/>
      <c r="G23" s="281"/>
      <c r="H23" s="281"/>
      <c r="I23" s="284"/>
    </row>
    <row r="24" spans="1:9" s="14" customFormat="1" ht="15.6" x14ac:dyDescent="0.25">
      <c r="A24" s="279"/>
      <c r="B24" s="279"/>
      <c r="C24" s="279"/>
      <c r="D24" s="280"/>
      <c r="E24" s="280"/>
      <c r="F24" s="280"/>
      <c r="G24" s="281"/>
      <c r="H24" s="281"/>
      <c r="I24" s="284"/>
    </row>
    <row r="25" spans="1:9" s="14" customFormat="1" ht="16.2" thickBot="1" x14ac:dyDescent="0.3">
      <c r="A25" s="279"/>
      <c r="B25" s="279"/>
      <c r="C25" s="279"/>
      <c r="D25" s="280"/>
      <c r="E25" s="280"/>
      <c r="F25" s="280"/>
      <c r="G25" s="281"/>
      <c r="H25" s="281"/>
      <c r="I25" s="284"/>
    </row>
    <row r="26" spans="1:9" s="14" customFormat="1" ht="16.2" thickBot="1" x14ac:dyDescent="0.35">
      <c r="A26" s="664">
        <v>2016</v>
      </c>
      <c r="B26" s="665"/>
      <c r="C26" s="665"/>
      <c r="D26" s="665"/>
      <c r="E26" s="665"/>
      <c r="F26" s="665"/>
      <c r="G26" s="665"/>
      <c r="H26" s="665"/>
      <c r="I26" s="672"/>
    </row>
    <row r="27" spans="1:9" s="235" customFormat="1" ht="24.75" customHeight="1" x14ac:dyDescent="0.25">
      <c r="A27" s="675" t="s">
        <v>0</v>
      </c>
      <c r="B27" s="677" t="s">
        <v>1</v>
      </c>
      <c r="C27" s="677" t="s">
        <v>2</v>
      </c>
      <c r="D27" s="242" t="s">
        <v>3</v>
      </c>
      <c r="E27" s="677" t="s">
        <v>5</v>
      </c>
      <c r="F27" s="677" t="s">
        <v>591</v>
      </c>
      <c r="G27" s="677" t="s">
        <v>7</v>
      </c>
      <c r="H27" s="677" t="s">
        <v>8</v>
      </c>
      <c r="I27" s="670" t="s">
        <v>9</v>
      </c>
    </row>
    <row r="28" spans="1:9" thickBot="1" x14ac:dyDescent="0.3">
      <c r="A28" s="676"/>
      <c r="B28" s="678"/>
      <c r="C28" s="678"/>
      <c r="D28" s="243" t="s">
        <v>4</v>
      </c>
      <c r="E28" s="678"/>
      <c r="F28" s="678"/>
      <c r="G28" s="678"/>
      <c r="H28" s="678"/>
      <c r="I28" s="671"/>
    </row>
    <row r="29" spans="1:9" ht="29.4" thickBot="1" x14ac:dyDescent="0.3">
      <c r="A29" s="244" t="s">
        <v>124</v>
      </c>
      <c r="B29" s="245" t="s">
        <v>95</v>
      </c>
      <c r="C29" s="246" t="s">
        <v>238</v>
      </c>
      <c r="D29" s="236" t="s">
        <v>571</v>
      </c>
      <c r="E29" s="236" t="s">
        <v>612</v>
      </c>
      <c r="F29" s="236" t="s">
        <v>593</v>
      </c>
      <c r="G29" s="247">
        <v>4570.3</v>
      </c>
      <c r="H29" s="247">
        <v>146250</v>
      </c>
      <c r="I29" s="240">
        <f t="shared" ref="I29:I37" si="1">SUM(G29:H29)</f>
        <v>150820.29999999999</v>
      </c>
    </row>
    <row r="30" spans="1:9" ht="29.4" thickBot="1" x14ac:dyDescent="0.3">
      <c r="A30" s="244" t="s">
        <v>129</v>
      </c>
      <c r="B30" s="245" t="s">
        <v>555</v>
      </c>
      <c r="C30" s="246" t="s">
        <v>79</v>
      </c>
      <c r="D30" s="236" t="s">
        <v>526</v>
      </c>
      <c r="E30" s="236" t="s">
        <v>616</v>
      </c>
      <c r="F30" s="236" t="s">
        <v>576</v>
      </c>
      <c r="G30" s="247">
        <v>6145.87</v>
      </c>
      <c r="H30" s="247">
        <v>251784</v>
      </c>
      <c r="I30" s="248">
        <f t="shared" si="1"/>
        <v>257929.87</v>
      </c>
    </row>
    <row r="31" spans="1:9" ht="43.8" thickBot="1" x14ac:dyDescent="0.3">
      <c r="A31" s="244" t="s">
        <v>129</v>
      </c>
      <c r="B31" s="245" t="s">
        <v>556</v>
      </c>
      <c r="C31" s="246" t="s">
        <v>74</v>
      </c>
      <c r="D31" s="236" t="s">
        <v>527</v>
      </c>
      <c r="E31" s="236" t="s">
        <v>614</v>
      </c>
      <c r="F31" s="236" t="s">
        <v>594</v>
      </c>
      <c r="G31" s="247">
        <v>21450</v>
      </c>
      <c r="H31" s="247">
        <v>536250</v>
      </c>
      <c r="I31" s="248">
        <f t="shared" si="1"/>
        <v>557700</v>
      </c>
    </row>
    <row r="32" spans="1:9" ht="58.2" thickBot="1" x14ac:dyDescent="0.3">
      <c r="A32" s="244" t="s">
        <v>129</v>
      </c>
      <c r="B32" s="245" t="s">
        <v>562</v>
      </c>
      <c r="C32" s="246" t="s">
        <v>554</v>
      </c>
      <c r="D32" s="236" t="s">
        <v>561</v>
      </c>
      <c r="E32" s="236" t="s">
        <v>615</v>
      </c>
      <c r="F32" s="236" t="s">
        <v>578</v>
      </c>
      <c r="G32" s="247">
        <v>4919.8999999999996</v>
      </c>
      <c r="H32" s="247">
        <v>245850</v>
      </c>
      <c r="I32" s="248">
        <f t="shared" si="1"/>
        <v>250769.9</v>
      </c>
    </row>
    <row r="33" spans="1:9" ht="29.4" thickBot="1" x14ac:dyDescent="0.3">
      <c r="A33" s="244" t="s">
        <v>541</v>
      </c>
      <c r="B33" s="245" t="s">
        <v>702</v>
      </c>
      <c r="C33" s="246" t="s">
        <v>147</v>
      </c>
      <c r="D33" s="236" t="s">
        <v>703</v>
      </c>
      <c r="E33" s="236" t="s">
        <v>12</v>
      </c>
      <c r="F33" s="249"/>
      <c r="G33" s="247">
        <v>0</v>
      </c>
      <c r="H33" s="247">
        <v>250000</v>
      </c>
      <c r="I33" s="248">
        <f t="shared" si="1"/>
        <v>250000</v>
      </c>
    </row>
    <row r="34" spans="1:9" s="225" customFormat="1" ht="29.4" thickBot="1" x14ac:dyDescent="0.3">
      <c r="A34" s="250" t="s">
        <v>120</v>
      </c>
      <c r="B34" s="250" t="s">
        <v>530</v>
      </c>
      <c r="C34" s="250" t="s">
        <v>547</v>
      </c>
      <c r="D34" s="250" t="s">
        <v>560</v>
      </c>
      <c r="E34" s="251" t="s">
        <v>613</v>
      </c>
      <c r="F34" s="250" t="s">
        <v>595</v>
      </c>
      <c r="G34" s="252">
        <v>6250</v>
      </c>
      <c r="H34" s="253">
        <v>243750</v>
      </c>
      <c r="I34" s="253">
        <f t="shared" si="1"/>
        <v>250000</v>
      </c>
    </row>
    <row r="35" spans="1:9" s="88" customFormat="1" ht="29.4" thickBot="1" x14ac:dyDescent="0.35">
      <c r="A35" s="244" t="s">
        <v>117</v>
      </c>
      <c r="B35" s="245" t="s">
        <v>528</v>
      </c>
      <c r="C35" s="246" t="s">
        <v>27</v>
      </c>
      <c r="D35" s="254" t="s">
        <v>568</v>
      </c>
      <c r="E35" s="236" t="s">
        <v>12</v>
      </c>
      <c r="F35" s="246"/>
      <c r="G35" s="255">
        <v>0</v>
      </c>
      <c r="H35" s="256">
        <v>408000</v>
      </c>
      <c r="I35" s="239">
        <f t="shared" si="1"/>
        <v>408000</v>
      </c>
    </row>
    <row r="36" spans="1:9" s="88" customFormat="1" ht="29.4" thickBot="1" x14ac:dyDescent="0.35">
      <c r="A36" s="244" t="s">
        <v>117</v>
      </c>
      <c r="B36" s="245" t="s">
        <v>564</v>
      </c>
      <c r="C36" s="246" t="s">
        <v>558</v>
      </c>
      <c r="D36" s="254" t="s">
        <v>566</v>
      </c>
      <c r="E36" s="236" t="s">
        <v>12</v>
      </c>
      <c r="F36" s="246"/>
      <c r="G36" s="255">
        <v>0</v>
      </c>
      <c r="H36" s="256">
        <v>142950</v>
      </c>
      <c r="I36" s="239">
        <f t="shared" si="1"/>
        <v>142950</v>
      </c>
    </row>
    <row r="37" spans="1:9" s="88" customFormat="1" ht="29.4" thickBot="1" x14ac:dyDescent="0.35">
      <c r="A37" s="257" t="s">
        <v>117</v>
      </c>
      <c r="B37" s="258" t="s">
        <v>565</v>
      </c>
      <c r="C37" s="246" t="s">
        <v>558</v>
      </c>
      <c r="D37" s="254" t="s">
        <v>567</v>
      </c>
      <c r="E37" s="241" t="s">
        <v>12</v>
      </c>
      <c r="F37" s="259"/>
      <c r="G37" s="255">
        <v>0</v>
      </c>
      <c r="H37" s="260">
        <v>101400</v>
      </c>
      <c r="I37" s="239">
        <f t="shared" si="1"/>
        <v>101400</v>
      </c>
    </row>
    <row r="38" spans="1:9" ht="14.4" thickBot="1" x14ac:dyDescent="0.3">
      <c r="A38" s="261"/>
      <c r="B38" s="261"/>
      <c r="C38" s="261"/>
      <c r="D38" s="261"/>
      <c r="E38" s="261"/>
      <c r="F38" s="261"/>
      <c r="G38" s="261"/>
      <c r="H38" s="261"/>
      <c r="I38" s="262">
        <f>SUM(I29:I37)</f>
        <v>2369570.0699999998</v>
      </c>
    </row>
  </sheetData>
  <mergeCells count="18">
    <mergeCell ref="I27:I28"/>
    <mergeCell ref="A26:I26"/>
    <mergeCell ref="H2:H3"/>
    <mergeCell ref="I2:I3"/>
    <mergeCell ref="A27:A28"/>
    <mergeCell ref="B27:B28"/>
    <mergeCell ref="C27:C28"/>
    <mergeCell ref="E27:E28"/>
    <mergeCell ref="F27:F28"/>
    <mergeCell ref="G27:G28"/>
    <mergeCell ref="H27:H28"/>
    <mergeCell ref="A1:I1"/>
    <mergeCell ref="A2:A3"/>
    <mergeCell ref="B2:B3"/>
    <mergeCell ref="C2:C3"/>
    <mergeCell ref="E2:E3"/>
    <mergeCell ref="F2:F3"/>
    <mergeCell ref="G2:G3"/>
  </mergeCells>
  <pageMargins left="0.511811024" right="0.511811024" top="0.78740157499999996" bottom="0.78740157499999996" header="0.31496062000000002" footer="0.314960620000000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
  <sheetViews>
    <sheetView topLeftCell="A10" workbookViewId="0">
      <selection activeCell="E17" sqref="E17"/>
    </sheetView>
  </sheetViews>
  <sheetFormatPr defaultRowHeight="13.2" x14ac:dyDescent="0.25"/>
  <cols>
    <col min="1" max="1" width="14" style="116" customWidth="1"/>
    <col min="2" max="2" width="8.6640625" style="116" bestFit="1" customWidth="1"/>
    <col min="3" max="3" width="16.88671875" style="116" bestFit="1" customWidth="1"/>
    <col min="4" max="4" width="15.5546875" style="116" bestFit="1" customWidth="1"/>
    <col min="5" max="5" width="13.6640625" style="116" bestFit="1" customWidth="1"/>
    <col min="6" max="6" width="13.6640625" style="116" customWidth="1"/>
    <col min="7" max="7" width="8.6640625" style="116" customWidth="1"/>
    <col min="8" max="8" width="8" style="116" customWidth="1"/>
    <col min="9" max="9" width="12.6640625" style="116" customWidth="1"/>
    <col min="10" max="11" width="14.44140625" style="116" bestFit="1" customWidth="1"/>
    <col min="12" max="12" width="14.6640625" style="116" bestFit="1" customWidth="1"/>
  </cols>
  <sheetData>
    <row r="1" spans="1:12" ht="36.6" thickBot="1" x14ac:dyDescent="0.3">
      <c r="A1" s="134" t="s">
        <v>93</v>
      </c>
      <c r="B1" s="134" t="s">
        <v>0</v>
      </c>
      <c r="C1" s="134" t="s">
        <v>1</v>
      </c>
      <c r="D1" s="134" t="s">
        <v>570</v>
      </c>
      <c r="E1" s="134" t="s">
        <v>569</v>
      </c>
      <c r="F1" s="134" t="s">
        <v>575</v>
      </c>
      <c r="G1" s="134" t="s">
        <v>5</v>
      </c>
      <c r="H1" s="134" t="s">
        <v>6</v>
      </c>
      <c r="I1" s="134" t="s">
        <v>7</v>
      </c>
      <c r="J1" s="134" t="s">
        <v>8</v>
      </c>
      <c r="K1" s="134" t="s">
        <v>9</v>
      </c>
      <c r="L1" s="134" t="s">
        <v>10</v>
      </c>
    </row>
    <row r="2" spans="1:12" s="88" customFormat="1" ht="24.6" thickBot="1" x14ac:dyDescent="0.35">
      <c r="A2" s="125" t="s">
        <v>559</v>
      </c>
      <c r="B2" s="119" t="s">
        <v>117</v>
      </c>
      <c r="C2" s="119" t="s">
        <v>564</v>
      </c>
      <c r="D2" s="119" t="s">
        <v>558</v>
      </c>
      <c r="E2" s="120" t="s">
        <v>566</v>
      </c>
      <c r="F2" s="119" t="s">
        <v>12</v>
      </c>
      <c r="G2" s="119" t="s">
        <v>12</v>
      </c>
      <c r="H2" s="119" t="s">
        <v>12</v>
      </c>
      <c r="I2" s="118">
        <v>0</v>
      </c>
      <c r="J2" s="118">
        <v>142950</v>
      </c>
      <c r="K2" s="118">
        <f t="shared" ref="K2:K20" si="0">SUM(I2:J2)</f>
        <v>142950</v>
      </c>
      <c r="L2" s="119" t="s">
        <v>13</v>
      </c>
    </row>
    <row r="3" spans="1:12" s="87" customFormat="1" ht="24.6" thickBot="1" x14ac:dyDescent="0.3">
      <c r="A3" s="125" t="s">
        <v>559</v>
      </c>
      <c r="B3" s="119" t="s">
        <v>117</v>
      </c>
      <c r="C3" s="121" t="s">
        <v>565</v>
      </c>
      <c r="D3" s="114" t="s">
        <v>558</v>
      </c>
      <c r="E3" s="120" t="s">
        <v>567</v>
      </c>
      <c r="F3" s="119" t="s">
        <v>12</v>
      </c>
      <c r="G3" s="119" t="s">
        <v>12</v>
      </c>
      <c r="H3" s="119" t="s">
        <v>12</v>
      </c>
      <c r="I3" s="118">
        <v>0</v>
      </c>
      <c r="J3" s="118">
        <v>101400</v>
      </c>
      <c r="K3" s="118">
        <f t="shared" si="0"/>
        <v>101400</v>
      </c>
      <c r="L3" s="119" t="s">
        <v>13</v>
      </c>
    </row>
    <row r="4" spans="1:12" s="87" customFormat="1" ht="24.6" thickBot="1" x14ac:dyDescent="0.3">
      <c r="A4" s="125" t="s">
        <v>552</v>
      </c>
      <c r="B4" s="119" t="s">
        <v>129</v>
      </c>
      <c r="C4" s="121" t="s">
        <v>555</v>
      </c>
      <c r="D4" s="114" t="s">
        <v>79</v>
      </c>
      <c r="E4" s="119" t="s">
        <v>526</v>
      </c>
      <c r="F4" s="119" t="s">
        <v>576</v>
      </c>
      <c r="G4" s="119" t="s">
        <v>12</v>
      </c>
      <c r="H4" s="119" t="s">
        <v>12</v>
      </c>
      <c r="I4" s="118">
        <v>6145.87</v>
      </c>
      <c r="J4" s="118">
        <v>251784</v>
      </c>
      <c r="K4" s="118">
        <f t="shared" si="0"/>
        <v>257929.87</v>
      </c>
      <c r="L4" s="119" t="s">
        <v>574</v>
      </c>
    </row>
    <row r="5" spans="1:12" s="87" customFormat="1" ht="24.6" thickBot="1" x14ac:dyDescent="0.3">
      <c r="A5" s="125" t="s">
        <v>553</v>
      </c>
      <c r="B5" s="119" t="s">
        <v>124</v>
      </c>
      <c r="C5" s="121" t="s">
        <v>95</v>
      </c>
      <c r="D5" s="114" t="s">
        <v>238</v>
      </c>
      <c r="E5" s="119" t="s">
        <v>571</v>
      </c>
      <c r="F5" s="119" t="s">
        <v>12</v>
      </c>
      <c r="G5" s="119" t="s">
        <v>12</v>
      </c>
      <c r="H5" s="119" t="s">
        <v>12</v>
      </c>
      <c r="I5" s="118">
        <v>4570.3</v>
      </c>
      <c r="J5" s="118">
        <v>146250</v>
      </c>
      <c r="K5" s="122">
        <f t="shared" si="0"/>
        <v>150820.29999999999</v>
      </c>
      <c r="L5" s="123" t="s">
        <v>577</v>
      </c>
    </row>
    <row r="6" spans="1:12" s="87" customFormat="1" ht="36.6" thickBot="1" x14ac:dyDescent="0.3">
      <c r="A6" s="125" t="s">
        <v>551</v>
      </c>
      <c r="B6" s="119" t="s">
        <v>579</v>
      </c>
      <c r="C6" s="121" t="s">
        <v>556</v>
      </c>
      <c r="D6" s="114" t="s">
        <v>74</v>
      </c>
      <c r="E6" s="119" t="s">
        <v>527</v>
      </c>
      <c r="F6" s="119" t="s">
        <v>12</v>
      </c>
      <c r="G6" s="119" t="s">
        <v>12</v>
      </c>
      <c r="H6" s="119" t="s">
        <v>12</v>
      </c>
      <c r="I6" s="118">
        <v>21450</v>
      </c>
      <c r="J6" s="118">
        <v>536250</v>
      </c>
      <c r="K6" s="118">
        <f t="shared" si="0"/>
        <v>557700</v>
      </c>
      <c r="L6" s="123" t="s">
        <v>577</v>
      </c>
    </row>
    <row r="7" spans="1:12" s="87" customFormat="1" ht="24.6" thickBot="1" x14ac:dyDescent="0.3">
      <c r="A7" s="125" t="s">
        <v>550</v>
      </c>
      <c r="B7" s="119" t="s">
        <v>117</v>
      </c>
      <c r="C7" s="121" t="s">
        <v>528</v>
      </c>
      <c r="D7" s="114" t="s">
        <v>27</v>
      </c>
      <c r="E7" s="120" t="s">
        <v>568</v>
      </c>
      <c r="F7" s="119" t="s">
        <v>12</v>
      </c>
      <c r="G7" s="119" t="s">
        <v>12</v>
      </c>
      <c r="H7" s="119" t="s">
        <v>12</v>
      </c>
      <c r="I7" s="118">
        <v>0</v>
      </c>
      <c r="J7" s="118">
        <v>408000</v>
      </c>
      <c r="K7" s="118">
        <f t="shared" si="0"/>
        <v>408000</v>
      </c>
      <c r="L7" s="119" t="s">
        <v>13</v>
      </c>
    </row>
    <row r="8" spans="1:12" s="87" customFormat="1" ht="24.6" thickBot="1" x14ac:dyDescent="0.3">
      <c r="A8" s="125" t="s">
        <v>548</v>
      </c>
      <c r="B8" s="119" t="s">
        <v>120</v>
      </c>
      <c r="C8" s="121" t="s">
        <v>530</v>
      </c>
      <c r="D8" s="114" t="s">
        <v>547</v>
      </c>
      <c r="E8" s="119" t="s">
        <v>560</v>
      </c>
      <c r="F8" s="119" t="s">
        <v>12</v>
      </c>
      <c r="G8" s="119" t="s">
        <v>12</v>
      </c>
      <c r="H8" s="119" t="s">
        <v>12</v>
      </c>
      <c r="I8" s="118">
        <v>6250</v>
      </c>
      <c r="J8" s="118">
        <v>243750</v>
      </c>
      <c r="K8" s="118">
        <f t="shared" si="0"/>
        <v>250000</v>
      </c>
      <c r="L8" s="123" t="s">
        <v>577</v>
      </c>
    </row>
    <row r="9" spans="1:12" s="86" customFormat="1" ht="48.6" thickBot="1" x14ac:dyDescent="0.3">
      <c r="A9" s="125" t="s">
        <v>557</v>
      </c>
      <c r="B9" s="114" t="s">
        <v>129</v>
      </c>
      <c r="C9" s="114" t="s">
        <v>562</v>
      </c>
      <c r="D9" s="114" t="s">
        <v>554</v>
      </c>
      <c r="E9" s="124" t="s">
        <v>561</v>
      </c>
      <c r="F9" s="119" t="s">
        <v>578</v>
      </c>
      <c r="G9" s="119" t="s">
        <v>12</v>
      </c>
      <c r="H9" s="119" t="s">
        <v>12</v>
      </c>
      <c r="I9" s="125">
        <v>4919.8999999999996</v>
      </c>
      <c r="J9" s="125">
        <v>245850</v>
      </c>
      <c r="K9" s="125">
        <f t="shared" si="0"/>
        <v>250769.9</v>
      </c>
      <c r="L9" s="119" t="s">
        <v>574</v>
      </c>
    </row>
    <row r="10" spans="1:12" s="86" customFormat="1" ht="24.6" thickBot="1" x14ac:dyDescent="0.3">
      <c r="A10" s="125" t="s">
        <v>549</v>
      </c>
      <c r="B10" s="114" t="s">
        <v>541</v>
      </c>
      <c r="C10" s="126" t="s">
        <v>542</v>
      </c>
      <c r="D10" s="114" t="s">
        <v>147</v>
      </c>
      <c r="E10" s="124" t="s">
        <v>545</v>
      </c>
      <c r="F10" s="119" t="s">
        <v>12</v>
      </c>
      <c r="G10" s="119" t="s">
        <v>12</v>
      </c>
      <c r="H10" s="119" t="s">
        <v>12</v>
      </c>
      <c r="I10" s="125">
        <v>0</v>
      </c>
      <c r="J10" s="125">
        <v>0</v>
      </c>
      <c r="K10" s="125">
        <f t="shared" si="0"/>
        <v>0</v>
      </c>
      <c r="L10" s="119" t="s">
        <v>544</v>
      </c>
    </row>
    <row r="11" spans="1:12" s="117" customFormat="1" ht="24.75" customHeight="1" thickBot="1" x14ac:dyDescent="0.3">
      <c r="A11" s="129"/>
      <c r="B11" s="82"/>
      <c r="C11" s="82"/>
      <c r="D11" s="82"/>
      <c r="E11" s="82"/>
      <c r="F11" s="127"/>
      <c r="G11" s="127"/>
      <c r="H11" s="128"/>
      <c r="I11" s="129">
        <f>SUM(I2:I10)</f>
        <v>43336.07</v>
      </c>
      <c r="J11" s="129">
        <f>SUM(J2:J10)</f>
        <v>2076234</v>
      </c>
      <c r="K11" s="129">
        <f t="shared" si="0"/>
        <v>2119570.0699999998</v>
      </c>
      <c r="L11" s="127"/>
    </row>
    <row r="12" spans="1:12" s="88" customFormat="1" ht="24.6" thickBot="1" x14ac:dyDescent="0.35">
      <c r="A12" s="125" t="s">
        <v>126</v>
      </c>
      <c r="B12" s="119" t="s">
        <v>120</v>
      </c>
      <c r="C12" s="119" t="s">
        <v>51</v>
      </c>
      <c r="D12" s="119" t="s">
        <v>12</v>
      </c>
      <c r="E12" s="119" t="s">
        <v>533</v>
      </c>
      <c r="F12" s="119" t="s">
        <v>12</v>
      </c>
      <c r="G12" s="119" t="s">
        <v>12</v>
      </c>
      <c r="H12" s="119" t="s">
        <v>12</v>
      </c>
      <c r="I12" s="118">
        <v>19992.259999999998</v>
      </c>
      <c r="J12" s="118">
        <v>1990000</v>
      </c>
      <c r="K12" s="122">
        <f t="shared" si="0"/>
        <v>2009992.26</v>
      </c>
      <c r="L12" s="119" t="s">
        <v>13</v>
      </c>
    </row>
    <row r="13" spans="1:12" s="86" customFormat="1" ht="24.6" thickBot="1" x14ac:dyDescent="0.3">
      <c r="A13" s="125" t="s">
        <v>126</v>
      </c>
      <c r="B13" s="114" t="s">
        <v>124</v>
      </c>
      <c r="C13" s="114" t="s">
        <v>538</v>
      </c>
      <c r="D13" s="114" t="s">
        <v>535</v>
      </c>
      <c r="E13" s="124" t="s">
        <v>536</v>
      </c>
      <c r="F13" s="119" t="s">
        <v>12</v>
      </c>
      <c r="G13" s="119" t="s">
        <v>12</v>
      </c>
      <c r="H13" s="119" t="s">
        <v>12</v>
      </c>
      <c r="I13" s="125">
        <v>14000</v>
      </c>
      <c r="J13" s="125">
        <v>676879.2</v>
      </c>
      <c r="K13" s="130">
        <f t="shared" si="0"/>
        <v>690879.2</v>
      </c>
      <c r="L13" s="131" t="s">
        <v>13</v>
      </c>
    </row>
    <row r="14" spans="1:12" s="9" customFormat="1" ht="24.6" thickBot="1" x14ac:dyDescent="0.3">
      <c r="A14" s="125" t="s">
        <v>126</v>
      </c>
      <c r="B14" s="114" t="s">
        <v>124</v>
      </c>
      <c r="C14" s="114" t="s">
        <v>539</v>
      </c>
      <c r="D14" s="114" t="s">
        <v>535</v>
      </c>
      <c r="E14" s="114" t="s">
        <v>537</v>
      </c>
      <c r="F14" s="119" t="s">
        <v>12</v>
      </c>
      <c r="G14" s="119" t="s">
        <v>12</v>
      </c>
      <c r="H14" s="119" t="s">
        <v>12</v>
      </c>
      <c r="I14" s="125">
        <v>8000</v>
      </c>
      <c r="J14" s="125">
        <v>392000</v>
      </c>
      <c r="K14" s="130">
        <f t="shared" si="0"/>
        <v>400000</v>
      </c>
      <c r="L14" s="132" t="s">
        <v>13</v>
      </c>
    </row>
    <row r="15" spans="1:12" s="9" customFormat="1" ht="24.6" thickBot="1" x14ac:dyDescent="0.3">
      <c r="A15" s="125" t="s">
        <v>126</v>
      </c>
      <c r="B15" s="114" t="s">
        <v>579</v>
      </c>
      <c r="C15" s="114" t="s">
        <v>581</v>
      </c>
      <c r="D15" s="119" t="s">
        <v>12</v>
      </c>
      <c r="E15" s="114" t="s">
        <v>584</v>
      </c>
      <c r="F15" s="119" t="s">
        <v>12</v>
      </c>
      <c r="G15" s="119" t="s">
        <v>12</v>
      </c>
      <c r="H15" s="119" t="s">
        <v>12</v>
      </c>
      <c r="I15" s="125">
        <v>29400</v>
      </c>
      <c r="J15" s="125">
        <v>2910600</v>
      </c>
      <c r="K15" s="130">
        <f t="shared" si="0"/>
        <v>2940000</v>
      </c>
      <c r="L15" s="119" t="s">
        <v>13</v>
      </c>
    </row>
    <row r="16" spans="1:12" s="9" customFormat="1" ht="24.6" thickBot="1" x14ac:dyDescent="0.3">
      <c r="A16" s="125" t="s">
        <v>126</v>
      </c>
      <c r="B16" s="114" t="s">
        <v>579</v>
      </c>
      <c r="C16" s="114" t="s">
        <v>582</v>
      </c>
      <c r="D16" s="119" t="s">
        <v>12</v>
      </c>
      <c r="E16" s="114" t="s">
        <v>585</v>
      </c>
      <c r="F16" s="119" t="s">
        <v>12</v>
      </c>
      <c r="G16" s="119" t="s">
        <v>12</v>
      </c>
      <c r="H16" s="119" t="s">
        <v>12</v>
      </c>
      <c r="I16" s="125">
        <v>86188</v>
      </c>
      <c r="J16" s="125">
        <v>2068512</v>
      </c>
      <c r="K16" s="130">
        <f t="shared" si="0"/>
        <v>2154700</v>
      </c>
      <c r="L16" s="131" t="s">
        <v>13</v>
      </c>
    </row>
    <row r="17" spans="1:12" s="9" customFormat="1" ht="24.6" thickBot="1" x14ac:dyDescent="0.3">
      <c r="A17" s="125" t="s">
        <v>126</v>
      </c>
      <c r="B17" s="114" t="s">
        <v>579</v>
      </c>
      <c r="C17" s="114" t="s">
        <v>583</v>
      </c>
      <c r="D17" s="119" t="s">
        <v>12</v>
      </c>
      <c r="E17" s="114" t="s">
        <v>586</v>
      </c>
      <c r="F17" s="119" t="s">
        <v>12</v>
      </c>
      <c r="G17" s="119" t="s">
        <v>12</v>
      </c>
      <c r="H17" s="119" t="s">
        <v>12</v>
      </c>
      <c r="I17" s="125">
        <v>3128</v>
      </c>
      <c r="J17" s="125">
        <v>309609.44</v>
      </c>
      <c r="K17" s="130">
        <f>SUM(I17:J17)</f>
        <v>312737.44</v>
      </c>
      <c r="L17" s="132" t="s">
        <v>13</v>
      </c>
    </row>
    <row r="18" spans="1:12" s="88" customFormat="1" ht="24.6" thickBot="1" x14ac:dyDescent="0.35">
      <c r="A18" s="125" t="s">
        <v>126</v>
      </c>
      <c r="B18" s="119" t="s">
        <v>120</v>
      </c>
      <c r="C18" s="121" t="s">
        <v>121</v>
      </c>
      <c r="D18" s="114" t="s">
        <v>97</v>
      </c>
      <c r="E18" s="114" t="s">
        <v>534</v>
      </c>
      <c r="F18" s="119" t="s">
        <v>12</v>
      </c>
      <c r="G18" s="119" t="s">
        <v>12</v>
      </c>
      <c r="H18" s="119" t="s">
        <v>12</v>
      </c>
      <c r="I18" s="125">
        <v>2600</v>
      </c>
      <c r="J18" s="118">
        <v>257400</v>
      </c>
      <c r="K18" s="133">
        <f t="shared" si="0"/>
        <v>260000</v>
      </c>
      <c r="L18" s="114" t="s">
        <v>13</v>
      </c>
    </row>
    <row r="19" spans="1:12" s="88" customFormat="1" ht="24.6" thickBot="1" x14ac:dyDescent="0.35">
      <c r="A19" s="114" t="s">
        <v>126</v>
      </c>
      <c r="B19" s="119" t="s">
        <v>120</v>
      </c>
      <c r="C19" s="121" t="s">
        <v>530</v>
      </c>
      <c r="D19" s="114" t="s">
        <v>546</v>
      </c>
      <c r="E19" s="114" t="s">
        <v>529</v>
      </c>
      <c r="F19" s="119" t="s">
        <v>12</v>
      </c>
      <c r="G19" s="119" t="s">
        <v>12</v>
      </c>
      <c r="H19" s="119" t="s">
        <v>12</v>
      </c>
      <c r="I19" s="125">
        <v>6250</v>
      </c>
      <c r="J19" s="118">
        <v>243750</v>
      </c>
      <c r="K19" s="133">
        <f t="shared" si="0"/>
        <v>250000</v>
      </c>
      <c r="L19" s="114" t="s">
        <v>13</v>
      </c>
    </row>
    <row r="20" spans="1:12" s="88" customFormat="1" ht="24.6" thickBot="1" x14ac:dyDescent="0.35">
      <c r="A20" s="114" t="s">
        <v>126</v>
      </c>
      <c r="B20" s="119" t="s">
        <v>120</v>
      </c>
      <c r="C20" s="121" t="s">
        <v>531</v>
      </c>
      <c r="D20" s="114" t="s">
        <v>134</v>
      </c>
      <c r="E20" s="114" t="s">
        <v>532</v>
      </c>
      <c r="F20" s="119" t="s">
        <v>12</v>
      </c>
      <c r="G20" s="119" t="s">
        <v>12</v>
      </c>
      <c r="H20" s="119" t="s">
        <v>12</v>
      </c>
      <c r="I20" s="125">
        <v>3500</v>
      </c>
      <c r="J20" s="118">
        <v>346500</v>
      </c>
      <c r="K20" s="133">
        <f t="shared" si="0"/>
        <v>350000</v>
      </c>
      <c r="L20" s="114" t="s">
        <v>13</v>
      </c>
    </row>
    <row r="21" spans="1:12" s="9" customFormat="1" ht="24.6" thickBot="1" x14ac:dyDescent="0.3">
      <c r="A21" s="125" t="s">
        <v>126</v>
      </c>
      <c r="B21" s="114" t="s">
        <v>124</v>
      </c>
      <c r="C21" s="114" t="s">
        <v>95</v>
      </c>
      <c r="D21" s="119" t="s">
        <v>12</v>
      </c>
      <c r="E21" s="114" t="s">
        <v>580</v>
      </c>
      <c r="F21" s="119" t="s">
        <v>12</v>
      </c>
      <c r="G21" s="119" t="s">
        <v>12</v>
      </c>
      <c r="H21" s="121" t="s">
        <v>12</v>
      </c>
      <c r="I21" s="125">
        <v>2500</v>
      </c>
      <c r="J21" s="125">
        <v>147500</v>
      </c>
      <c r="K21" s="130">
        <f t="shared" ref="K21" si="1">SUM(I21:J21)</f>
        <v>150000</v>
      </c>
      <c r="L21" s="132" t="s">
        <v>13</v>
      </c>
    </row>
  </sheetData>
  <sortState ref="A4:K17">
    <sortCondition ref="A3"/>
  </sortState>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
  <sheetViews>
    <sheetView topLeftCell="A16" workbookViewId="0">
      <selection activeCell="N16" sqref="N16"/>
    </sheetView>
  </sheetViews>
  <sheetFormatPr defaultRowHeight="13.2" x14ac:dyDescent="0.25"/>
  <cols>
    <col min="1" max="1" width="15.5546875" style="116" bestFit="1" customWidth="1"/>
    <col min="2" max="2" width="14" style="116" customWidth="1"/>
    <col min="3" max="3" width="8.6640625" style="116" bestFit="1" customWidth="1"/>
    <col min="4" max="4" width="16.88671875" style="116" bestFit="1" customWidth="1"/>
    <col min="5" max="5" width="13.6640625" style="116" bestFit="1" customWidth="1"/>
    <col min="6" max="6" width="8.6640625" style="116" customWidth="1"/>
    <col min="7" max="7" width="8" style="116" customWidth="1"/>
    <col min="8" max="8" width="12.6640625" style="116" customWidth="1"/>
    <col min="9" max="10" width="14.44140625" style="116" bestFit="1" customWidth="1"/>
    <col min="11" max="11" width="14.6640625" style="116" bestFit="1" customWidth="1"/>
  </cols>
  <sheetData>
    <row r="1" spans="1:11" ht="36.6" thickBot="1" x14ac:dyDescent="0.3">
      <c r="A1" s="134" t="s">
        <v>570</v>
      </c>
      <c r="B1" s="134" t="s">
        <v>93</v>
      </c>
      <c r="C1" s="134" t="s">
        <v>0</v>
      </c>
      <c r="D1" s="134" t="s">
        <v>1</v>
      </c>
      <c r="E1" s="134" t="s">
        <v>569</v>
      </c>
      <c r="F1" s="134" t="s">
        <v>5</v>
      </c>
      <c r="G1" s="134" t="s">
        <v>6</v>
      </c>
      <c r="H1" s="134" t="s">
        <v>7</v>
      </c>
      <c r="I1" s="134" t="s">
        <v>8</v>
      </c>
      <c r="J1" s="134" t="s">
        <v>9</v>
      </c>
      <c r="K1" s="134" t="s">
        <v>10</v>
      </c>
    </row>
    <row r="2" spans="1:11" ht="24.6" thickBot="1" x14ac:dyDescent="0.3">
      <c r="A2" s="114" t="s">
        <v>79</v>
      </c>
      <c r="B2" s="125" t="s">
        <v>552</v>
      </c>
      <c r="C2" s="121" t="s">
        <v>129</v>
      </c>
      <c r="D2" s="114" t="s">
        <v>555</v>
      </c>
      <c r="E2" s="119" t="s">
        <v>526</v>
      </c>
      <c r="F2" s="119" t="s">
        <v>12</v>
      </c>
      <c r="G2" s="119" t="s">
        <v>12</v>
      </c>
      <c r="H2" s="118">
        <v>6145.87</v>
      </c>
      <c r="I2" s="118">
        <v>251784</v>
      </c>
      <c r="J2" s="118">
        <f t="shared" ref="J2:J17" si="0">SUM(H2:I2)</f>
        <v>257929.87</v>
      </c>
      <c r="K2" s="119" t="s">
        <v>13</v>
      </c>
    </row>
    <row r="3" spans="1:11" ht="48.6" thickBot="1" x14ac:dyDescent="0.3">
      <c r="A3" s="114" t="s">
        <v>554</v>
      </c>
      <c r="B3" s="125" t="s">
        <v>557</v>
      </c>
      <c r="C3" s="121" t="s">
        <v>129</v>
      </c>
      <c r="D3" s="114" t="s">
        <v>562</v>
      </c>
      <c r="E3" s="119" t="s">
        <v>561</v>
      </c>
      <c r="F3" s="119" t="s">
        <v>12</v>
      </c>
      <c r="G3" s="119" t="s">
        <v>12</v>
      </c>
      <c r="H3" s="118">
        <v>4919.8999999999996</v>
      </c>
      <c r="I3" s="118">
        <v>245850</v>
      </c>
      <c r="J3" s="118">
        <f t="shared" si="0"/>
        <v>250769.9</v>
      </c>
      <c r="K3" s="119" t="s">
        <v>13</v>
      </c>
    </row>
    <row r="4" spans="1:11" ht="24.6" thickBot="1" x14ac:dyDescent="0.3">
      <c r="A4" s="114" t="s">
        <v>238</v>
      </c>
      <c r="B4" s="125" t="s">
        <v>553</v>
      </c>
      <c r="C4" s="121" t="s">
        <v>124</v>
      </c>
      <c r="D4" s="114" t="s">
        <v>539</v>
      </c>
      <c r="E4" s="119" t="s">
        <v>540</v>
      </c>
      <c r="F4" s="119" t="s">
        <v>12</v>
      </c>
      <c r="G4" s="119" t="s">
        <v>12</v>
      </c>
      <c r="H4" s="118">
        <v>4570.3</v>
      </c>
      <c r="I4" s="118">
        <v>146250</v>
      </c>
      <c r="J4" s="122">
        <f t="shared" si="0"/>
        <v>150820.29999999999</v>
      </c>
      <c r="K4" s="123" t="s">
        <v>13</v>
      </c>
    </row>
    <row r="5" spans="1:11" ht="24.6" thickBot="1" x14ac:dyDescent="0.3">
      <c r="A5" s="114" t="s">
        <v>543</v>
      </c>
      <c r="B5" s="125" t="s">
        <v>549</v>
      </c>
      <c r="C5" s="121" t="s">
        <v>541</v>
      </c>
      <c r="D5" s="114" t="s">
        <v>542</v>
      </c>
      <c r="E5" s="119" t="s">
        <v>545</v>
      </c>
      <c r="F5" s="119" t="s">
        <v>12</v>
      </c>
      <c r="G5" s="119" t="s">
        <v>12</v>
      </c>
      <c r="H5" s="118">
        <v>0</v>
      </c>
      <c r="I5" s="118">
        <v>0</v>
      </c>
      <c r="J5" s="118">
        <f t="shared" si="0"/>
        <v>0</v>
      </c>
      <c r="K5" s="119" t="s">
        <v>544</v>
      </c>
    </row>
    <row r="6" spans="1:11" ht="24.6" thickBot="1" x14ac:dyDescent="0.3">
      <c r="A6" s="114" t="s">
        <v>547</v>
      </c>
      <c r="B6" s="125" t="s">
        <v>548</v>
      </c>
      <c r="C6" s="121" t="s">
        <v>120</v>
      </c>
      <c r="D6" s="114" t="s">
        <v>530</v>
      </c>
      <c r="E6" s="119" t="s">
        <v>560</v>
      </c>
      <c r="F6" s="119" t="s">
        <v>12</v>
      </c>
      <c r="G6" s="119" t="s">
        <v>12</v>
      </c>
      <c r="H6" s="118">
        <v>6250</v>
      </c>
      <c r="I6" s="118">
        <v>243750</v>
      </c>
      <c r="J6" s="118">
        <f t="shared" si="0"/>
        <v>250000</v>
      </c>
      <c r="K6" s="119" t="s">
        <v>13</v>
      </c>
    </row>
    <row r="7" spans="1:11" ht="24.6" thickBot="1" x14ac:dyDescent="0.3">
      <c r="A7" s="114" t="s">
        <v>558</v>
      </c>
      <c r="B7" s="125" t="s">
        <v>559</v>
      </c>
      <c r="C7" s="121" t="s">
        <v>117</v>
      </c>
      <c r="D7" s="114" t="s">
        <v>565</v>
      </c>
      <c r="E7" s="120" t="s">
        <v>567</v>
      </c>
      <c r="F7" s="119" t="s">
        <v>12</v>
      </c>
      <c r="G7" s="119" t="s">
        <v>12</v>
      </c>
      <c r="H7" s="118">
        <v>0</v>
      </c>
      <c r="I7" s="118">
        <v>101400</v>
      </c>
      <c r="J7" s="118">
        <f t="shared" si="0"/>
        <v>101400</v>
      </c>
      <c r="K7" s="119" t="s">
        <v>13</v>
      </c>
    </row>
    <row r="8" spans="1:11" ht="24.6" thickBot="1" x14ac:dyDescent="0.3">
      <c r="A8" s="119" t="s">
        <v>558</v>
      </c>
      <c r="B8" s="125" t="s">
        <v>559</v>
      </c>
      <c r="C8" s="119" t="s">
        <v>117</v>
      </c>
      <c r="D8" s="126" t="s">
        <v>564</v>
      </c>
      <c r="E8" s="120" t="s">
        <v>566</v>
      </c>
      <c r="F8" s="119" t="s">
        <v>12</v>
      </c>
      <c r="G8" s="119" t="s">
        <v>12</v>
      </c>
      <c r="H8" s="118">
        <v>0</v>
      </c>
      <c r="I8" s="118">
        <v>142950</v>
      </c>
      <c r="J8" s="118">
        <f t="shared" si="0"/>
        <v>142950</v>
      </c>
      <c r="K8" s="119" t="s">
        <v>13</v>
      </c>
    </row>
    <row r="9" spans="1:11" ht="36.6" thickBot="1" x14ac:dyDescent="0.3">
      <c r="A9" s="114" t="s">
        <v>74</v>
      </c>
      <c r="B9" s="125" t="s">
        <v>551</v>
      </c>
      <c r="C9" s="114" t="s">
        <v>579</v>
      </c>
      <c r="D9" s="114" t="s">
        <v>556</v>
      </c>
      <c r="E9" s="124" t="s">
        <v>527</v>
      </c>
      <c r="F9" s="119" t="s">
        <v>12</v>
      </c>
      <c r="G9" s="119" t="s">
        <v>12</v>
      </c>
      <c r="H9" s="125">
        <v>21450</v>
      </c>
      <c r="I9" s="125">
        <v>536250</v>
      </c>
      <c r="J9" s="125">
        <f t="shared" si="0"/>
        <v>557700</v>
      </c>
      <c r="K9" s="119" t="s">
        <v>13</v>
      </c>
    </row>
    <row r="10" spans="1:11" ht="24.6" thickBot="1" x14ac:dyDescent="0.3">
      <c r="A10" s="114" t="s">
        <v>27</v>
      </c>
      <c r="B10" s="125" t="s">
        <v>550</v>
      </c>
      <c r="C10" s="114" t="s">
        <v>117</v>
      </c>
      <c r="D10" s="126" t="s">
        <v>528</v>
      </c>
      <c r="E10" s="135" t="s">
        <v>568</v>
      </c>
      <c r="F10" s="119" t="s">
        <v>12</v>
      </c>
      <c r="G10" s="119" t="s">
        <v>12</v>
      </c>
      <c r="H10" s="125">
        <v>0</v>
      </c>
      <c r="I10" s="125">
        <v>408000</v>
      </c>
      <c r="J10" s="125">
        <f t="shared" si="0"/>
        <v>408000</v>
      </c>
      <c r="K10" s="119" t="s">
        <v>13</v>
      </c>
    </row>
    <row r="11" spans="1:11" ht="15" thickBot="1" x14ac:dyDescent="0.3">
      <c r="A11" s="82"/>
      <c r="B11" s="129"/>
      <c r="C11" s="82"/>
      <c r="D11" s="82"/>
      <c r="E11" s="82"/>
      <c r="F11" s="127"/>
      <c r="G11" s="128"/>
      <c r="H11" s="129">
        <f>SUM(H2:H10)</f>
        <v>43336.07</v>
      </c>
      <c r="I11" s="129">
        <f>SUM(I2:I10)</f>
        <v>2076234</v>
      </c>
      <c r="J11" s="129">
        <f t="shared" si="0"/>
        <v>2119570.0699999998</v>
      </c>
      <c r="K11" s="127"/>
    </row>
    <row r="12" spans="1:11" ht="24.6" thickBot="1" x14ac:dyDescent="0.3">
      <c r="A12" s="119" t="s">
        <v>12</v>
      </c>
      <c r="B12" s="125" t="s">
        <v>126</v>
      </c>
      <c r="C12" s="119" t="s">
        <v>120</v>
      </c>
      <c r="D12" s="119" t="s">
        <v>51</v>
      </c>
      <c r="E12" s="119" t="s">
        <v>533</v>
      </c>
      <c r="F12" s="119" t="s">
        <v>12</v>
      </c>
      <c r="G12" s="119" t="s">
        <v>12</v>
      </c>
      <c r="H12" s="118">
        <v>19992.259999999998</v>
      </c>
      <c r="I12" s="118">
        <v>1990000</v>
      </c>
      <c r="J12" s="122">
        <f t="shared" si="0"/>
        <v>2009992.26</v>
      </c>
      <c r="K12" s="119" t="s">
        <v>13</v>
      </c>
    </row>
    <row r="13" spans="1:11" ht="24.6" thickBot="1" x14ac:dyDescent="0.3">
      <c r="A13" s="114" t="s">
        <v>535</v>
      </c>
      <c r="B13" s="125" t="s">
        <v>126</v>
      </c>
      <c r="C13" s="114" t="s">
        <v>124</v>
      </c>
      <c r="D13" s="114" t="s">
        <v>538</v>
      </c>
      <c r="E13" s="124" t="s">
        <v>536</v>
      </c>
      <c r="F13" s="119" t="s">
        <v>12</v>
      </c>
      <c r="G13" s="119" t="s">
        <v>12</v>
      </c>
      <c r="H13" s="125">
        <v>14000</v>
      </c>
      <c r="I13" s="125">
        <v>676879.2</v>
      </c>
      <c r="J13" s="130">
        <f t="shared" si="0"/>
        <v>690879.2</v>
      </c>
      <c r="K13" s="131" t="s">
        <v>13</v>
      </c>
    </row>
    <row r="14" spans="1:11" ht="24.6" thickBot="1" x14ac:dyDescent="0.3">
      <c r="A14" s="114" t="s">
        <v>535</v>
      </c>
      <c r="B14" s="125" t="s">
        <v>126</v>
      </c>
      <c r="C14" s="114" t="s">
        <v>124</v>
      </c>
      <c r="D14" s="114" t="s">
        <v>539</v>
      </c>
      <c r="E14" s="114" t="s">
        <v>537</v>
      </c>
      <c r="F14" s="119" t="s">
        <v>12</v>
      </c>
      <c r="G14" s="121" t="s">
        <v>12</v>
      </c>
      <c r="H14" s="125">
        <v>8000</v>
      </c>
      <c r="I14" s="125">
        <v>392000</v>
      </c>
      <c r="J14" s="130">
        <f t="shared" si="0"/>
        <v>400000</v>
      </c>
      <c r="K14" s="132" t="s">
        <v>13</v>
      </c>
    </row>
    <row r="15" spans="1:11" ht="24.6" thickBot="1" x14ac:dyDescent="0.3">
      <c r="A15" s="114" t="s">
        <v>97</v>
      </c>
      <c r="B15" s="125" t="s">
        <v>126</v>
      </c>
      <c r="C15" s="119" t="s">
        <v>120</v>
      </c>
      <c r="D15" s="121" t="s">
        <v>121</v>
      </c>
      <c r="E15" s="114" t="s">
        <v>534</v>
      </c>
      <c r="F15" s="119" t="s">
        <v>12</v>
      </c>
      <c r="G15" s="119" t="s">
        <v>12</v>
      </c>
      <c r="H15" s="125">
        <v>2600</v>
      </c>
      <c r="I15" s="118">
        <v>257400</v>
      </c>
      <c r="J15" s="133">
        <f t="shared" si="0"/>
        <v>260000</v>
      </c>
      <c r="K15" s="114" t="s">
        <v>13</v>
      </c>
    </row>
    <row r="16" spans="1:11" ht="24.6" thickBot="1" x14ac:dyDescent="0.3">
      <c r="A16" s="114" t="s">
        <v>546</v>
      </c>
      <c r="B16" s="114" t="s">
        <v>126</v>
      </c>
      <c r="C16" s="119" t="s">
        <v>120</v>
      </c>
      <c r="D16" s="121" t="s">
        <v>530</v>
      </c>
      <c r="E16" s="114" t="s">
        <v>529</v>
      </c>
      <c r="F16" s="119" t="s">
        <v>12</v>
      </c>
      <c r="G16" s="119" t="s">
        <v>12</v>
      </c>
      <c r="H16" s="125">
        <v>6250</v>
      </c>
      <c r="I16" s="118">
        <v>243750</v>
      </c>
      <c r="J16" s="133">
        <f t="shared" si="0"/>
        <v>250000</v>
      </c>
      <c r="K16" s="114" t="s">
        <v>13</v>
      </c>
    </row>
    <row r="17" spans="1:11" ht="24.6" thickBot="1" x14ac:dyDescent="0.3">
      <c r="A17" s="114" t="s">
        <v>134</v>
      </c>
      <c r="B17" s="114" t="s">
        <v>126</v>
      </c>
      <c r="C17" s="119" t="s">
        <v>120</v>
      </c>
      <c r="D17" s="121" t="s">
        <v>531</v>
      </c>
      <c r="E17" s="114" t="s">
        <v>532</v>
      </c>
      <c r="F17" s="119" t="s">
        <v>12</v>
      </c>
      <c r="G17" s="119" t="s">
        <v>12</v>
      </c>
      <c r="H17" s="125">
        <v>3500</v>
      </c>
      <c r="I17" s="118">
        <v>346500</v>
      </c>
      <c r="J17" s="133">
        <f t="shared" si="0"/>
        <v>350000</v>
      </c>
      <c r="K17" s="114" t="s">
        <v>13</v>
      </c>
    </row>
  </sheetData>
  <sortState ref="A2:K10">
    <sortCondition ref="A2"/>
  </sortState>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1"/>
  <sheetViews>
    <sheetView topLeftCell="A31" workbookViewId="0">
      <selection activeCell="E58" sqref="E58"/>
    </sheetView>
  </sheetViews>
  <sheetFormatPr defaultRowHeight="13.2" x14ac:dyDescent="0.25"/>
  <cols>
    <col min="1" max="1" width="10" customWidth="1"/>
    <col min="2" max="2" width="12.6640625" customWidth="1"/>
    <col min="3" max="3" width="59.5546875" customWidth="1"/>
    <col min="4" max="4" width="18.6640625" customWidth="1"/>
    <col min="5" max="5" width="54.109375" customWidth="1"/>
    <col min="6" max="6" width="40.6640625" customWidth="1"/>
  </cols>
  <sheetData>
    <row r="1" spans="1:7" ht="14.4" x14ac:dyDescent="0.3">
      <c r="A1" s="396" t="s">
        <v>798</v>
      </c>
      <c r="B1" s="396" t="s">
        <v>799</v>
      </c>
      <c r="C1" s="396" t="s">
        <v>1</v>
      </c>
      <c r="D1" s="396" t="s">
        <v>0</v>
      </c>
      <c r="E1" s="396" t="s">
        <v>10</v>
      </c>
      <c r="F1" s="396" t="s">
        <v>800</v>
      </c>
      <c r="G1" s="396" t="s">
        <v>801</v>
      </c>
    </row>
    <row r="2" spans="1:7" ht="26.4" x14ac:dyDescent="0.25">
      <c r="A2" s="27">
        <v>2010</v>
      </c>
      <c r="B2" s="27" t="s">
        <v>802</v>
      </c>
      <c r="C2" s="31" t="s">
        <v>64</v>
      </c>
      <c r="D2" s="31" t="s">
        <v>63</v>
      </c>
      <c r="E2" s="497" t="s">
        <v>967</v>
      </c>
      <c r="F2" s="31" t="s">
        <v>966</v>
      </c>
      <c r="G2" s="27">
        <v>1</v>
      </c>
    </row>
    <row r="3" spans="1:7" ht="26.4" x14ac:dyDescent="0.25">
      <c r="A3" s="27">
        <v>2011</v>
      </c>
      <c r="B3" s="27" t="s">
        <v>803</v>
      </c>
      <c r="C3" s="494" t="s">
        <v>804</v>
      </c>
      <c r="D3" s="31" t="s">
        <v>66</v>
      </c>
      <c r="E3" s="495" t="s">
        <v>951</v>
      </c>
      <c r="F3" s="31"/>
      <c r="G3" s="27"/>
    </row>
    <row r="4" spans="1:7" x14ac:dyDescent="0.25">
      <c r="A4" s="27">
        <v>2012</v>
      </c>
      <c r="B4" s="27"/>
      <c r="C4" s="31" t="s">
        <v>493</v>
      </c>
      <c r="D4" s="31" t="s">
        <v>66</v>
      </c>
      <c r="E4" s="406" t="s">
        <v>1017</v>
      </c>
      <c r="F4" s="31" t="s">
        <v>805</v>
      </c>
      <c r="G4" s="27"/>
    </row>
    <row r="5" spans="1:7" x14ac:dyDescent="0.25">
      <c r="A5" s="27">
        <v>2013</v>
      </c>
      <c r="B5" s="27" t="s">
        <v>806</v>
      </c>
      <c r="C5" s="494" t="s">
        <v>807</v>
      </c>
      <c r="D5" s="31" t="s">
        <v>11</v>
      </c>
      <c r="E5" s="402" t="s">
        <v>909</v>
      </c>
      <c r="F5" s="31"/>
      <c r="G5" s="27"/>
    </row>
    <row r="6" spans="1:7" x14ac:dyDescent="0.25">
      <c r="A6" s="27">
        <v>2013</v>
      </c>
      <c r="B6" s="27" t="s">
        <v>808</v>
      </c>
      <c r="C6" s="494" t="s">
        <v>809</v>
      </c>
      <c r="D6" s="31" t="s">
        <v>31</v>
      </c>
      <c r="E6" s="402" t="s">
        <v>981</v>
      </c>
      <c r="F6" s="31" t="s">
        <v>957</v>
      </c>
      <c r="G6" s="27"/>
    </row>
    <row r="7" spans="1:7" x14ac:dyDescent="0.25">
      <c r="A7" s="27">
        <v>2014</v>
      </c>
      <c r="B7" s="27" t="s">
        <v>810</v>
      </c>
      <c r="C7" s="494" t="s">
        <v>21</v>
      </c>
      <c r="D7" s="31" t="s">
        <v>11</v>
      </c>
      <c r="E7" s="402" t="s">
        <v>908</v>
      </c>
      <c r="F7" s="31"/>
      <c r="G7" s="27"/>
    </row>
    <row r="8" spans="1:7" x14ac:dyDescent="0.25">
      <c r="A8" s="27">
        <v>2014</v>
      </c>
      <c r="B8" s="27" t="s">
        <v>811</v>
      </c>
      <c r="C8" s="494" t="s">
        <v>38</v>
      </c>
      <c r="D8" s="31" t="s">
        <v>37</v>
      </c>
      <c r="E8" s="402" t="s">
        <v>981</v>
      </c>
      <c r="F8" s="31" t="s">
        <v>965</v>
      </c>
      <c r="G8" s="27"/>
    </row>
    <row r="9" spans="1:7" x14ac:dyDescent="0.25">
      <c r="A9" s="27">
        <v>2014</v>
      </c>
      <c r="B9" s="27" t="s">
        <v>812</v>
      </c>
      <c r="C9" s="494" t="s">
        <v>813</v>
      </c>
      <c r="D9" s="31" t="s">
        <v>45</v>
      </c>
      <c r="E9" s="402" t="s">
        <v>1016</v>
      </c>
      <c r="F9" s="406"/>
      <c r="G9" s="27"/>
    </row>
    <row r="10" spans="1:7" x14ac:dyDescent="0.25">
      <c r="A10" s="27">
        <v>2014</v>
      </c>
      <c r="B10" s="27" t="s">
        <v>814</v>
      </c>
      <c r="C10" s="494" t="s">
        <v>815</v>
      </c>
      <c r="D10" s="31" t="s">
        <v>45</v>
      </c>
      <c r="E10" s="402" t="s">
        <v>1016</v>
      </c>
      <c r="F10" s="31"/>
      <c r="G10" s="27"/>
    </row>
    <row r="11" spans="1:7" ht="26.4" x14ac:dyDescent="0.25">
      <c r="A11" s="27">
        <v>2014</v>
      </c>
      <c r="B11" s="27"/>
      <c r="C11" s="31" t="s">
        <v>816</v>
      </c>
      <c r="D11" s="31" t="s">
        <v>817</v>
      </c>
      <c r="E11" s="497" t="s">
        <v>818</v>
      </c>
      <c r="F11" s="31"/>
      <c r="G11" s="27">
        <v>2</v>
      </c>
    </row>
    <row r="12" spans="1:7" x14ac:dyDescent="0.25">
      <c r="A12" s="27">
        <v>2015</v>
      </c>
      <c r="B12" s="27" t="s">
        <v>819</v>
      </c>
      <c r="C12" s="31" t="s">
        <v>820</v>
      </c>
      <c r="D12" s="31" t="s">
        <v>817</v>
      </c>
      <c r="E12" s="496" t="s">
        <v>1018</v>
      </c>
      <c r="F12" s="31"/>
      <c r="G12" s="27"/>
    </row>
    <row r="13" spans="1:7" ht="26.4" x14ac:dyDescent="0.25">
      <c r="A13" s="27">
        <v>2015</v>
      </c>
      <c r="B13" s="27" t="s">
        <v>822</v>
      </c>
      <c r="C13" s="406" t="s">
        <v>823</v>
      </c>
      <c r="D13" s="406" t="s">
        <v>129</v>
      </c>
      <c r="E13" s="496" t="s">
        <v>953</v>
      </c>
      <c r="F13" s="402"/>
      <c r="G13" s="27"/>
    </row>
    <row r="14" spans="1:7" x14ac:dyDescent="0.25">
      <c r="A14" s="27">
        <v>2015</v>
      </c>
      <c r="B14" s="27"/>
      <c r="C14" s="31" t="s">
        <v>824</v>
      </c>
      <c r="D14" s="31" t="s">
        <v>817</v>
      </c>
      <c r="E14" s="31" t="s">
        <v>825</v>
      </c>
      <c r="F14" s="31"/>
      <c r="G14" s="27">
        <v>6</v>
      </c>
    </row>
    <row r="15" spans="1:7" x14ac:dyDescent="0.25">
      <c r="A15" s="27">
        <v>2015</v>
      </c>
      <c r="B15" s="27"/>
      <c r="C15" s="31" t="s">
        <v>826</v>
      </c>
      <c r="D15" s="31" t="s">
        <v>817</v>
      </c>
      <c r="E15" s="31" t="s">
        <v>827</v>
      </c>
      <c r="F15" s="31"/>
      <c r="G15" s="27">
        <v>7</v>
      </c>
    </row>
    <row r="16" spans="1:7" ht="14.4" x14ac:dyDescent="0.25">
      <c r="A16" s="27">
        <v>2016</v>
      </c>
      <c r="B16" s="397" t="s">
        <v>828</v>
      </c>
      <c r="C16" s="494" t="s">
        <v>95</v>
      </c>
      <c r="D16" s="31" t="s">
        <v>11</v>
      </c>
      <c r="E16" s="402" t="s">
        <v>963</v>
      </c>
      <c r="F16" s="31"/>
      <c r="G16" s="27"/>
    </row>
    <row r="17" spans="1:7" x14ac:dyDescent="0.25">
      <c r="A17" s="27">
        <v>2016</v>
      </c>
      <c r="B17" s="27" t="s">
        <v>829</v>
      </c>
      <c r="C17" s="406" t="s">
        <v>830</v>
      </c>
      <c r="D17" s="31" t="s">
        <v>37</v>
      </c>
      <c r="E17" s="496" t="s">
        <v>1004</v>
      </c>
      <c r="F17" s="31"/>
      <c r="G17" s="27">
        <v>5</v>
      </c>
    </row>
    <row r="18" spans="1:7" x14ac:dyDescent="0.25">
      <c r="A18" s="27">
        <v>2016</v>
      </c>
      <c r="B18" s="27" t="s">
        <v>831</v>
      </c>
      <c r="C18" s="406" t="s">
        <v>832</v>
      </c>
      <c r="D18" s="31" t="s">
        <v>129</v>
      </c>
      <c r="E18" s="406" t="s">
        <v>999</v>
      </c>
      <c r="F18" s="31"/>
      <c r="G18" s="27"/>
    </row>
    <row r="19" spans="1:7" x14ac:dyDescent="0.25">
      <c r="A19" s="27">
        <v>2016</v>
      </c>
      <c r="B19" s="27" t="s">
        <v>833</v>
      </c>
      <c r="C19" s="406" t="s">
        <v>920</v>
      </c>
      <c r="D19" s="31" t="s">
        <v>129</v>
      </c>
      <c r="E19" s="496" t="s">
        <v>1019</v>
      </c>
      <c r="F19" s="31"/>
      <c r="G19" s="27"/>
    </row>
    <row r="20" spans="1:7" x14ac:dyDescent="0.25">
      <c r="A20" s="411" t="s">
        <v>921</v>
      </c>
      <c r="B20" s="27" t="s">
        <v>834</v>
      </c>
      <c r="C20" s="406" t="s">
        <v>835</v>
      </c>
      <c r="D20" s="31" t="s">
        <v>45</v>
      </c>
      <c r="E20" s="496" t="s">
        <v>1020</v>
      </c>
      <c r="F20" s="31"/>
      <c r="G20" s="27"/>
    </row>
    <row r="21" spans="1:7" x14ac:dyDescent="0.25">
      <c r="A21" s="449" t="s">
        <v>922</v>
      </c>
      <c r="B21" s="27"/>
      <c r="C21" s="31" t="s">
        <v>836</v>
      </c>
      <c r="D21" s="31" t="s">
        <v>817</v>
      </c>
      <c r="E21" s="496" t="s">
        <v>1021</v>
      </c>
      <c r="F21" s="31" t="s">
        <v>987</v>
      </c>
      <c r="G21" s="27"/>
    </row>
    <row r="22" spans="1:7" x14ac:dyDescent="0.25">
      <c r="A22" s="27">
        <v>2016</v>
      </c>
      <c r="B22" s="27"/>
      <c r="C22" s="31" t="s">
        <v>837</v>
      </c>
      <c r="D22" s="31" t="s">
        <v>817</v>
      </c>
      <c r="E22" s="496" t="s">
        <v>1022</v>
      </c>
      <c r="F22" s="31" t="s">
        <v>986</v>
      </c>
      <c r="G22" s="27"/>
    </row>
    <row r="23" spans="1:7" x14ac:dyDescent="0.25">
      <c r="A23" s="27">
        <v>2016</v>
      </c>
      <c r="B23" s="27"/>
      <c r="C23" s="31" t="s">
        <v>838</v>
      </c>
      <c r="D23" s="31" t="s">
        <v>817</v>
      </c>
      <c r="E23" s="496" t="s">
        <v>1023</v>
      </c>
      <c r="F23" s="31" t="s">
        <v>986</v>
      </c>
      <c r="G23" s="27"/>
    </row>
    <row r="24" spans="1:7" x14ac:dyDescent="0.25">
      <c r="A24" s="27">
        <v>2016</v>
      </c>
      <c r="B24" s="27" t="s">
        <v>839</v>
      </c>
      <c r="C24" s="406" t="s">
        <v>840</v>
      </c>
      <c r="D24" s="406" t="s">
        <v>31</v>
      </c>
      <c r="E24" s="496" t="s">
        <v>997</v>
      </c>
      <c r="F24" s="31"/>
      <c r="G24" s="27">
        <v>3</v>
      </c>
    </row>
    <row r="25" spans="1:7" ht="26.4" x14ac:dyDescent="0.25">
      <c r="A25" s="27">
        <v>2016</v>
      </c>
      <c r="B25" s="27" t="s">
        <v>841</v>
      </c>
      <c r="C25" s="406" t="s">
        <v>842</v>
      </c>
      <c r="D25" s="406" t="s">
        <v>37</v>
      </c>
      <c r="E25" s="496" t="s">
        <v>954</v>
      </c>
      <c r="F25" s="31"/>
      <c r="G25" s="27">
        <v>4</v>
      </c>
    </row>
    <row r="26" spans="1:7" x14ac:dyDescent="0.25">
      <c r="A26" s="27">
        <v>2016</v>
      </c>
      <c r="B26" s="27" t="s">
        <v>843</v>
      </c>
      <c r="C26" s="31" t="s">
        <v>844</v>
      </c>
      <c r="D26" s="31" t="s">
        <v>516</v>
      </c>
      <c r="E26" s="496" t="s">
        <v>1024</v>
      </c>
      <c r="F26" s="31"/>
      <c r="G26" s="27"/>
    </row>
    <row r="27" spans="1:7" x14ac:dyDescent="0.25">
      <c r="A27" s="398"/>
      <c r="B27" s="398"/>
      <c r="E27" s="448"/>
      <c r="G27" s="398"/>
    </row>
    <row r="28" spans="1:7" ht="14.4" x14ac:dyDescent="0.3">
      <c r="A28" s="396" t="s">
        <v>798</v>
      </c>
      <c r="B28" s="396"/>
      <c r="C28" s="396" t="s">
        <v>1</v>
      </c>
      <c r="D28" s="396"/>
      <c r="E28" s="396" t="s">
        <v>10</v>
      </c>
      <c r="F28" s="396"/>
      <c r="G28" s="396" t="s">
        <v>801</v>
      </c>
    </row>
    <row r="29" spans="1:7" ht="27.6" x14ac:dyDescent="0.3">
      <c r="A29" s="27">
        <v>2010</v>
      </c>
      <c r="B29" s="27" t="s">
        <v>845</v>
      </c>
      <c r="C29" s="31" t="s">
        <v>846</v>
      </c>
      <c r="D29" s="499" t="s">
        <v>847</v>
      </c>
      <c r="E29" s="496" t="s">
        <v>952</v>
      </c>
      <c r="F29" s="447" t="s">
        <v>848</v>
      </c>
      <c r="G29" s="27"/>
    </row>
    <row r="30" spans="1:7" ht="13.8" x14ac:dyDescent="0.3">
      <c r="A30" s="399"/>
      <c r="B30" s="399"/>
      <c r="C30" s="208"/>
      <c r="D30" s="558"/>
      <c r="E30" s="559"/>
      <c r="F30" s="560"/>
      <c r="G30" s="399"/>
    </row>
    <row r="31" spans="1:7" ht="13.8" x14ac:dyDescent="0.3">
      <c r="A31" s="399"/>
      <c r="B31" s="399"/>
      <c r="C31" s="208"/>
      <c r="D31" s="558"/>
      <c r="E31" s="559"/>
      <c r="F31" s="560"/>
      <c r="G31" s="399"/>
    </row>
    <row r="32" spans="1:7" ht="13.8" x14ac:dyDescent="0.3">
      <c r="A32" s="399"/>
      <c r="B32" s="399"/>
      <c r="C32" s="208"/>
      <c r="D32" s="558"/>
      <c r="E32" s="559"/>
      <c r="F32" s="560"/>
      <c r="G32" s="399"/>
    </row>
    <row r="33" spans="1:7" x14ac:dyDescent="0.25">
      <c r="A33" s="399"/>
      <c r="B33" s="399"/>
      <c r="C33" s="208"/>
      <c r="D33" s="208"/>
      <c r="E33" s="208"/>
      <c r="F33" s="208"/>
      <c r="G33" s="399"/>
    </row>
    <row r="34" spans="1:7" ht="14.4" x14ac:dyDescent="0.3">
      <c r="A34" s="400" t="s">
        <v>798</v>
      </c>
      <c r="B34" s="400" t="s">
        <v>849</v>
      </c>
      <c r="C34" s="396" t="s">
        <v>1</v>
      </c>
      <c r="D34" s="396" t="s">
        <v>850</v>
      </c>
      <c r="E34" s="396" t="s">
        <v>10</v>
      </c>
      <c r="F34" s="396" t="s">
        <v>800</v>
      </c>
      <c r="G34" s="400" t="s">
        <v>801</v>
      </c>
    </row>
    <row r="35" spans="1:7" ht="26.4" x14ac:dyDescent="0.25">
      <c r="A35" s="679">
        <v>2017</v>
      </c>
      <c r="B35" s="679" t="s">
        <v>851</v>
      </c>
      <c r="C35" s="31" t="s">
        <v>852</v>
      </c>
      <c r="D35" s="497" t="s">
        <v>853</v>
      </c>
      <c r="E35" s="31" t="s">
        <v>854</v>
      </c>
      <c r="F35" s="31" t="s">
        <v>855</v>
      </c>
      <c r="G35" s="27"/>
    </row>
    <row r="36" spans="1:7" x14ac:dyDescent="0.25">
      <c r="A36" s="679"/>
      <c r="B36" s="679"/>
      <c r="C36" s="31" t="s">
        <v>856</v>
      </c>
      <c r="D36" s="31" t="s">
        <v>857</v>
      </c>
      <c r="E36" s="406" t="s">
        <v>913</v>
      </c>
      <c r="F36" s="31"/>
      <c r="G36" s="27"/>
    </row>
    <row r="37" spans="1:7" ht="26.4" x14ac:dyDescent="0.25">
      <c r="A37" s="679"/>
      <c r="B37" s="679"/>
      <c r="C37" s="497" t="s">
        <v>858</v>
      </c>
      <c r="D37" s="31" t="s">
        <v>859</v>
      </c>
      <c r="E37" s="31" t="s">
        <v>860</v>
      </c>
      <c r="F37" s="31"/>
      <c r="G37" s="27"/>
    </row>
    <row r="38" spans="1:7" ht="26.4" x14ac:dyDescent="0.25">
      <c r="A38" s="679"/>
      <c r="B38" s="679"/>
      <c r="C38" s="497" t="s">
        <v>861</v>
      </c>
      <c r="D38" s="31" t="s">
        <v>859</v>
      </c>
      <c r="E38" s="31" t="s">
        <v>860</v>
      </c>
      <c r="F38" s="31"/>
      <c r="G38" s="27"/>
    </row>
    <row r="39" spans="1:7" x14ac:dyDescent="0.25">
      <c r="A39" s="679"/>
      <c r="B39" s="679"/>
      <c r="C39" s="31" t="s">
        <v>862</v>
      </c>
      <c r="D39" s="31" t="s">
        <v>863</v>
      </c>
      <c r="E39" s="406" t="s">
        <v>914</v>
      </c>
      <c r="F39" s="31"/>
      <c r="G39" s="27"/>
    </row>
    <row r="40" spans="1:7" ht="26.4" x14ac:dyDescent="0.25">
      <c r="A40" s="679"/>
      <c r="B40" s="679"/>
      <c r="C40" s="31" t="s">
        <v>864</v>
      </c>
      <c r="D40" s="31" t="s">
        <v>865</v>
      </c>
      <c r="E40" s="497" t="s">
        <v>866</v>
      </c>
      <c r="F40" s="31"/>
      <c r="G40" s="27"/>
    </row>
    <row r="41" spans="1:7" x14ac:dyDescent="0.25">
      <c r="A41" s="679"/>
      <c r="B41" s="679"/>
      <c r="C41" s="31" t="s">
        <v>867</v>
      </c>
      <c r="D41" s="31" t="s">
        <v>865</v>
      </c>
      <c r="E41" s="31" t="s">
        <v>868</v>
      </c>
      <c r="F41" s="31"/>
      <c r="G41" s="27"/>
    </row>
    <row r="42" spans="1:7" x14ac:dyDescent="0.25">
      <c r="A42" s="679"/>
      <c r="B42" s="679"/>
      <c r="C42" s="31" t="s">
        <v>869</v>
      </c>
      <c r="D42" s="31" t="s">
        <v>865</v>
      </c>
      <c r="E42" s="31" t="s">
        <v>870</v>
      </c>
      <c r="F42" s="31" t="s">
        <v>871</v>
      </c>
      <c r="G42" s="27">
        <v>3</v>
      </c>
    </row>
    <row r="43" spans="1:7" ht="26.4" x14ac:dyDescent="0.25">
      <c r="A43" s="679"/>
      <c r="B43" s="679"/>
      <c r="C43" s="31" t="s">
        <v>872</v>
      </c>
      <c r="D43" s="497" t="s">
        <v>873</v>
      </c>
      <c r="E43" s="406" t="s">
        <v>915</v>
      </c>
      <c r="F43" s="31" t="s">
        <v>855</v>
      </c>
      <c r="G43" s="27">
        <v>2</v>
      </c>
    </row>
    <row r="44" spans="1:7" x14ac:dyDescent="0.25">
      <c r="A44" s="679"/>
      <c r="B44" s="679"/>
      <c r="C44" s="31" t="s">
        <v>874</v>
      </c>
      <c r="D44" s="31" t="s">
        <v>875</v>
      </c>
      <c r="E44" s="406" t="s">
        <v>913</v>
      </c>
      <c r="F44" s="31"/>
      <c r="G44" s="31"/>
    </row>
    <row r="45" spans="1:7" x14ac:dyDescent="0.25">
      <c r="A45" s="679"/>
      <c r="B45" s="679"/>
      <c r="C45" s="31" t="s">
        <v>876</v>
      </c>
      <c r="D45" s="31" t="s">
        <v>877</v>
      </c>
      <c r="E45" s="31" t="s">
        <v>860</v>
      </c>
      <c r="F45" s="31"/>
      <c r="G45" s="31"/>
    </row>
    <row r="46" spans="1:7" x14ac:dyDescent="0.25">
      <c r="A46" s="679"/>
      <c r="B46" s="679"/>
      <c r="C46" s="401" t="s">
        <v>878</v>
      </c>
      <c r="D46" s="401" t="s">
        <v>879</v>
      </c>
      <c r="E46" s="446" t="s">
        <v>916</v>
      </c>
      <c r="F46" s="31" t="s">
        <v>821</v>
      </c>
      <c r="G46" s="31"/>
    </row>
    <row r="47" spans="1:7" ht="26.4" x14ac:dyDescent="0.25">
      <c r="A47" s="679"/>
      <c r="B47" s="679"/>
      <c r="C47" s="401" t="s">
        <v>880</v>
      </c>
      <c r="D47" s="498" t="s">
        <v>873</v>
      </c>
      <c r="E47" s="401" t="s">
        <v>881</v>
      </c>
      <c r="F47" s="401" t="s">
        <v>882</v>
      </c>
      <c r="G47" s="31"/>
    </row>
    <row r="48" spans="1:7" x14ac:dyDescent="0.25">
      <c r="A48" s="679"/>
      <c r="B48" s="679"/>
      <c r="C48" s="446" t="s">
        <v>917</v>
      </c>
      <c r="D48" s="401" t="s">
        <v>883</v>
      </c>
      <c r="E48" s="31" t="s">
        <v>860</v>
      </c>
      <c r="F48" s="401"/>
      <c r="G48" s="31"/>
    </row>
    <row r="49" spans="1:8" ht="26.4" x14ac:dyDescent="0.25">
      <c r="A49" s="679"/>
      <c r="B49" s="679"/>
      <c r="C49" s="401" t="s">
        <v>880</v>
      </c>
      <c r="D49" s="401" t="s">
        <v>883</v>
      </c>
      <c r="E49" s="498" t="s">
        <v>884</v>
      </c>
      <c r="F49" s="401" t="s">
        <v>882</v>
      </c>
      <c r="G49" s="31"/>
    </row>
    <row r="50" spans="1:8" x14ac:dyDescent="0.25">
      <c r="A50" s="679"/>
      <c r="B50" s="679"/>
      <c r="C50" s="401" t="s">
        <v>885</v>
      </c>
      <c r="D50" s="401" t="s">
        <v>886</v>
      </c>
      <c r="E50" s="401" t="s">
        <v>887</v>
      </c>
      <c r="F50" s="401" t="s">
        <v>888</v>
      </c>
      <c r="G50" s="31"/>
    </row>
    <row r="51" spans="1:8" x14ac:dyDescent="0.25">
      <c r="A51" s="679"/>
      <c r="B51" s="679"/>
      <c r="C51" s="401" t="s">
        <v>889</v>
      </c>
      <c r="D51" s="31" t="s">
        <v>890</v>
      </c>
      <c r="E51" s="31" t="s">
        <v>891</v>
      </c>
      <c r="F51" s="31"/>
      <c r="G51" s="31"/>
    </row>
    <row r="52" spans="1:8" x14ac:dyDescent="0.25">
      <c r="A52" s="679"/>
      <c r="B52" s="679"/>
      <c r="C52" s="401" t="s">
        <v>892</v>
      </c>
      <c r="D52" s="401" t="s">
        <v>893</v>
      </c>
      <c r="E52" s="31" t="s">
        <v>894</v>
      </c>
      <c r="F52" s="31"/>
      <c r="G52" s="31"/>
    </row>
    <row r="55" spans="1:8" ht="22.8" x14ac:dyDescent="0.4">
      <c r="C55" s="405">
        <v>2017</v>
      </c>
    </row>
    <row r="56" spans="1:8" ht="13.8" x14ac:dyDescent="0.3">
      <c r="A56" s="554" t="s">
        <v>798</v>
      </c>
      <c r="B56" s="554" t="s">
        <v>799</v>
      </c>
      <c r="C56" s="554" t="s">
        <v>1</v>
      </c>
      <c r="D56" s="554" t="s">
        <v>0</v>
      </c>
      <c r="E56" s="554" t="s">
        <v>10</v>
      </c>
      <c r="F56" s="554" t="s">
        <v>800</v>
      </c>
      <c r="G56" s="554" t="s">
        <v>801</v>
      </c>
      <c r="H56" s="67"/>
    </row>
    <row r="57" spans="1:8" ht="13.8" x14ac:dyDescent="0.25">
      <c r="A57" s="680"/>
      <c r="B57" s="385" t="s">
        <v>754</v>
      </c>
      <c r="C57" s="385" t="s">
        <v>753</v>
      </c>
      <c r="D57" s="385" t="s">
        <v>37</v>
      </c>
      <c r="E57" s="411" t="s">
        <v>1039</v>
      </c>
      <c r="F57" s="406"/>
      <c r="G57" s="406"/>
      <c r="H57" s="67"/>
    </row>
    <row r="58" spans="1:8" ht="28.2" thickBot="1" x14ac:dyDescent="0.3">
      <c r="A58" s="680"/>
      <c r="B58" s="385" t="s">
        <v>757</v>
      </c>
      <c r="C58" s="385" t="s">
        <v>750</v>
      </c>
      <c r="D58" s="385" t="s">
        <v>751</v>
      </c>
      <c r="E58" s="382" t="s">
        <v>759</v>
      </c>
      <c r="F58" s="406" t="s">
        <v>896</v>
      </c>
      <c r="G58" s="406"/>
      <c r="H58" s="67"/>
    </row>
    <row r="59" spans="1:8" ht="27.6" x14ac:dyDescent="0.25">
      <c r="A59" s="680"/>
      <c r="B59" s="555" t="s">
        <v>758</v>
      </c>
      <c r="C59" s="555" t="s">
        <v>749</v>
      </c>
      <c r="D59" s="555" t="s">
        <v>751</v>
      </c>
      <c r="E59" s="426" t="s">
        <v>759</v>
      </c>
      <c r="F59" s="556" t="s">
        <v>896</v>
      </c>
      <c r="G59" s="556"/>
      <c r="H59" s="67"/>
    </row>
    <row r="60" spans="1:8" ht="26.4" x14ac:dyDescent="0.25">
      <c r="A60" s="680"/>
      <c r="B60" s="411" t="s">
        <v>984</v>
      </c>
      <c r="C60" s="412" t="s">
        <v>919</v>
      </c>
      <c r="D60" s="411" t="s">
        <v>918</v>
      </c>
      <c r="E60" s="557" t="s">
        <v>998</v>
      </c>
      <c r="F60" s="411"/>
      <c r="G60" s="411"/>
      <c r="H60" s="67"/>
    </row>
    <row r="61" spans="1:8" x14ac:dyDescent="0.25">
      <c r="A61" s="680"/>
      <c r="B61" s="411" t="s">
        <v>929</v>
      </c>
      <c r="C61" s="411" t="s">
        <v>927</v>
      </c>
      <c r="D61" s="411" t="s">
        <v>930</v>
      </c>
      <c r="E61" s="411" t="s">
        <v>1038</v>
      </c>
      <c r="F61" s="411"/>
      <c r="G61" s="411"/>
      <c r="H61" s="67"/>
    </row>
  </sheetData>
  <mergeCells count="3">
    <mergeCell ref="A35:A52"/>
    <mergeCell ref="B35:B52"/>
    <mergeCell ref="A57:A6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4"/>
  <sheetViews>
    <sheetView topLeftCell="A52" workbookViewId="0">
      <selection activeCell="G12" sqref="G12"/>
    </sheetView>
  </sheetViews>
  <sheetFormatPr defaultRowHeight="13.2" x14ac:dyDescent="0.25"/>
  <cols>
    <col min="1" max="1" width="16.44140625" style="67" customWidth="1"/>
    <col min="2" max="2" width="35.88671875" style="67" customWidth="1"/>
    <col min="3" max="3" width="31.44140625" customWidth="1"/>
  </cols>
  <sheetData>
    <row r="1" spans="1:3" ht="15" thickBot="1" x14ac:dyDescent="0.3">
      <c r="A1" s="1" t="s">
        <v>114</v>
      </c>
    </row>
    <row r="2" spans="1:3" x14ac:dyDescent="0.25">
      <c r="A2" s="650" t="s">
        <v>0</v>
      </c>
      <c r="B2" s="650" t="s">
        <v>1</v>
      </c>
    </row>
    <row r="3" spans="1:3" ht="13.8" thickBot="1" x14ac:dyDescent="0.3">
      <c r="A3" s="651"/>
      <c r="B3" s="651"/>
    </row>
    <row r="4" spans="1:3" ht="15" thickBot="1" x14ac:dyDescent="0.3">
      <c r="A4" s="73" t="s">
        <v>66</v>
      </c>
      <c r="B4" s="74" t="s">
        <v>496</v>
      </c>
      <c r="C4" s="67" t="s">
        <v>790</v>
      </c>
    </row>
    <row r="5" spans="1:3" ht="15" thickBot="1" x14ac:dyDescent="0.3">
      <c r="A5" s="73" t="s">
        <v>63</v>
      </c>
      <c r="B5" s="74" t="s">
        <v>64</v>
      </c>
      <c r="C5" s="67" t="s">
        <v>796</v>
      </c>
    </row>
    <row r="6" spans="1:3" ht="15" thickBot="1" x14ac:dyDescent="0.3">
      <c r="A6" s="73" t="s">
        <v>66</v>
      </c>
      <c r="B6" s="74" t="s">
        <v>67</v>
      </c>
      <c r="C6" s="67" t="s">
        <v>791</v>
      </c>
    </row>
    <row r="7" spans="1:3" ht="15" thickBot="1" x14ac:dyDescent="0.3">
      <c r="A7" s="73" t="s">
        <v>45</v>
      </c>
      <c r="B7" s="74" t="s">
        <v>491</v>
      </c>
      <c r="C7" s="9" t="s">
        <v>766</v>
      </c>
    </row>
    <row r="8" spans="1:3" ht="15" thickBot="1" x14ac:dyDescent="0.3">
      <c r="A8" s="73" t="s">
        <v>45</v>
      </c>
      <c r="B8" s="74" t="s">
        <v>57</v>
      </c>
      <c r="C8" s="9" t="s">
        <v>767</v>
      </c>
    </row>
    <row r="9" spans="1:3" ht="15" thickBot="1" x14ac:dyDescent="0.3">
      <c r="A9" s="73" t="s">
        <v>11</v>
      </c>
      <c r="B9" s="75" t="s">
        <v>26</v>
      </c>
      <c r="C9" s="67" t="s">
        <v>768</v>
      </c>
    </row>
    <row r="10" spans="1:3" ht="15" thickBot="1" x14ac:dyDescent="0.3">
      <c r="A10" s="73" t="s">
        <v>31</v>
      </c>
      <c r="B10" s="75" t="s">
        <v>32</v>
      </c>
      <c r="C10" s="67" t="s">
        <v>905</v>
      </c>
    </row>
    <row r="11" spans="1:3" ht="15" thickBot="1" x14ac:dyDescent="0.3">
      <c r="A11" s="76" t="s">
        <v>14</v>
      </c>
      <c r="B11" s="77" t="s">
        <v>73</v>
      </c>
      <c r="C11" s="9" t="s">
        <v>769</v>
      </c>
    </row>
    <row r="12" spans="1:3" ht="15" thickBot="1" x14ac:dyDescent="0.3">
      <c r="A12" s="73" t="s">
        <v>31</v>
      </c>
      <c r="B12" s="74" t="s">
        <v>88</v>
      </c>
      <c r="C12" s="9" t="s">
        <v>771</v>
      </c>
    </row>
    <row r="13" spans="1:3" ht="15" thickBot="1" x14ac:dyDescent="0.3">
      <c r="A13" s="73" t="s">
        <v>16</v>
      </c>
      <c r="B13" s="75" t="s">
        <v>15</v>
      </c>
      <c r="C13" s="9" t="s">
        <v>770</v>
      </c>
    </row>
    <row r="14" spans="1:3" ht="15" thickBot="1" x14ac:dyDescent="0.3">
      <c r="A14" s="73" t="s">
        <v>11</v>
      </c>
      <c r="B14" s="75" t="s">
        <v>21</v>
      </c>
      <c r="C14" s="67" t="s">
        <v>772</v>
      </c>
    </row>
    <row r="15" spans="1:3" ht="15" thickBot="1" x14ac:dyDescent="0.3">
      <c r="A15" s="73" t="s">
        <v>37</v>
      </c>
      <c r="B15" s="75" t="s">
        <v>38</v>
      </c>
      <c r="C15" s="67" t="s">
        <v>722</v>
      </c>
    </row>
    <row r="16" spans="1:3" ht="15" thickBot="1" x14ac:dyDescent="0.3">
      <c r="A16" s="73" t="s">
        <v>45</v>
      </c>
      <c r="B16" s="75" t="s">
        <v>46</v>
      </c>
      <c r="C16" s="67" t="s">
        <v>899</v>
      </c>
    </row>
    <row r="17" spans="1:3" ht="15" thickBot="1" x14ac:dyDescent="0.3">
      <c r="A17" s="73" t="s">
        <v>45</v>
      </c>
      <c r="B17" s="75" t="s">
        <v>52</v>
      </c>
      <c r="C17" s="67" t="s">
        <v>788</v>
      </c>
    </row>
    <row r="18" spans="1:3" ht="15" thickBot="1" x14ac:dyDescent="0.3">
      <c r="A18" s="73" t="s">
        <v>98</v>
      </c>
      <c r="B18" s="74" t="s">
        <v>101</v>
      </c>
      <c r="C18" s="67" t="s">
        <v>794</v>
      </c>
    </row>
    <row r="19" spans="1:3" ht="15" thickBot="1" x14ac:dyDescent="0.3">
      <c r="A19" s="73" t="s">
        <v>98</v>
      </c>
      <c r="B19" s="74" t="s">
        <v>101</v>
      </c>
      <c r="C19" s="67" t="s">
        <v>795</v>
      </c>
    </row>
    <row r="20" spans="1:3" ht="15" thickBot="1" x14ac:dyDescent="0.3">
      <c r="A20" s="72"/>
      <c r="B20" s="72"/>
      <c r="C20" s="67"/>
    </row>
    <row r="21" spans="1:3" ht="15" thickBot="1" x14ac:dyDescent="0.3">
      <c r="A21" s="83" t="s">
        <v>516</v>
      </c>
      <c r="B21" s="82" t="s">
        <v>517</v>
      </c>
      <c r="C21" s="84" t="s">
        <v>773</v>
      </c>
    </row>
    <row r="22" spans="1:3" ht="14.4" x14ac:dyDescent="0.25">
      <c r="A22" s="1"/>
    </row>
    <row r="23" spans="1:3" ht="15" thickBot="1" x14ac:dyDescent="0.3">
      <c r="A23" s="5" t="s">
        <v>92</v>
      </c>
    </row>
    <row r="24" spans="1:3" x14ac:dyDescent="0.25">
      <c r="A24" s="650" t="s">
        <v>0</v>
      </c>
      <c r="B24" s="650" t="s">
        <v>1</v>
      </c>
    </row>
    <row r="25" spans="1:3" ht="13.8" thickBot="1" x14ac:dyDescent="0.3">
      <c r="A25" s="651"/>
      <c r="B25" s="651"/>
    </row>
    <row r="26" spans="1:3" ht="15" thickBot="1" x14ac:dyDescent="0.3">
      <c r="A26" s="68" t="s">
        <v>117</v>
      </c>
      <c r="B26" s="68" t="s">
        <v>118</v>
      </c>
      <c r="C26" s="67" t="s">
        <v>774</v>
      </c>
    </row>
    <row r="27" spans="1:3" ht="15" thickBot="1" x14ac:dyDescent="0.3">
      <c r="A27" s="68" t="s">
        <v>117</v>
      </c>
      <c r="B27" s="68" t="s">
        <v>119</v>
      </c>
      <c r="C27" t="s">
        <v>497</v>
      </c>
    </row>
    <row r="28" spans="1:3" ht="15" thickBot="1" x14ac:dyDescent="0.3">
      <c r="A28" s="68" t="s">
        <v>120</v>
      </c>
      <c r="B28" s="68" t="s">
        <v>121</v>
      </c>
      <c r="C28" s="67"/>
    </row>
    <row r="29" spans="1:3" ht="15" thickBot="1" x14ac:dyDescent="0.3">
      <c r="A29" s="68" t="s">
        <v>120</v>
      </c>
      <c r="B29" s="68" t="s">
        <v>777</v>
      </c>
      <c r="C29" s="67" t="s">
        <v>497</v>
      </c>
    </row>
    <row r="30" spans="1:3" ht="29.4" thickBot="1" x14ac:dyDescent="0.3">
      <c r="A30" s="68" t="s">
        <v>122</v>
      </c>
      <c r="B30" s="68" t="s">
        <v>123</v>
      </c>
      <c r="C30" s="67" t="s">
        <v>13</v>
      </c>
    </row>
    <row r="31" spans="1:3" ht="15" thickBot="1" x14ac:dyDescent="0.3">
      <c r="A31" s="68" t="s">
        <v>124</v>
      </c>
      <c r="B31" s="68" t="s">
        <v>95</v>
      </c>
      <c r="C31" s="9" t="s">
        <v>903</v>
      </c>
    </row>
    <row r="32" spans="1:3" ht="15" thickBot="1" x14ac:dyDescent="0.3">
      <c r="A32" s="68" t="s">
        <v>120</v>
      </c>
      <c r="B32" s="68" t="s">
        <v>94</v>
      </c>
      <c r="C32" s="67" t="s">
        <v>898</v>
      </c>
    </row>
    <row r="33" spans="1:3" s="71" customFormat="1" ht="15" thickBot="1" x14ac:dyDescent="0.3">
      <c r="A33" s="70" t="s">
        <v>129</v>
      </c>
      <c r="B33" s="70" t="s">
        <v>130</v>
      </c>
      <c r="C33" s="67" t="s">
        <v>897</v>
      </c>
    </row>
    <row r="34" spans="1:3" ht="15" thickBot="1" x14ac:dyDescent="0.3">
      <c r="A34" s="69" t="s">
        <v>117</v>
      </c>
      <c r="B34" s="69" t="s">
        <v>131</v>
      </c>
      <c r="C34" t="s">
        <v>776</v>
      </c>
    </row>
    <row r="35" spans="1:3" ht="15" thickBot="1" x14ac:dyDescent="0.3">
      <c r="A35" s="69" t="s">
        <v>117</v>
      </c>
      <c r="B35" s="69" t="s">
        <v>132</v>
      </c>
      <c r="C35" t="s">
        <v>776</v>
      </c>
    </row>
    <row r="38" spans="1:3" ht="15" thickBot="1" x14ac:dyDescent="0.3">
      <c r="A38" s="1" t="s">
        <v>137</v>
      </c>
    </row>
    <row r="39" spans="1:3" x14ac:dyDescent="0.25">
      <c r="A39" s="688" t="s">
        <v>138</v>
      </c>
      <c r="B39" s="690" t="s">
        <v>1</v>
      </c>
      <c r="C39" s="687"/>
    </row>
    <row r="40" spans="1:3" ht="13.8" thickBot="1" x14ac:dyDescent="0.3">
      <c r="A40" s="689"/>
      <c r="B40" s="691"/>
      <c r="C40" s="687"/>
    </row>
    <row r="41" spans="1:3" ht="15" thickBot="1" x14ac:dyDescent="0.3">
      <c r="A41" s="78" t="s">
        <v>139</v>
      </c>
      <c r="B41" s="79" t="s">
        <v>140</v>
      </c>
      <c r="C41" s="409" t="s">
        <v>778</v>
      </c>
    </row>
    <row r="42" spans="1:3" ht="43.8" thickBot="1" x14ac:dyDescent="0.3">
      <c r="A42" s="78" t="s">
        <v>142</v>
      </c>
      <c r="B42" s="79" t="s">
        <v>143</v>
      </c>
      <c r="C42" s="357" t="s">
        <v>515</v>
      </c>
    </row>
    <row r="43" spans="1:3" ht="15" thickBot="1" x14ac:dyDescent="0.3">
      <c r="A43" s="80" t="s">
        <v>117</v>
      </c>
      <c r="B43" s="81" t="s">
        <v>146</v>
      </c>
      <c r="C43" s="357" t="s">
        <v>499</v>
      </c>
    </row>
    <row r="44" spans="1:3" ht="29.4" thickBot="1" x14ac:dyDescent="0.3">
      <c r="A44" s="82" t="s">
        <v>500</v>
      </c>
      <c r="B44" s="79" t="s">
        <v>502</v>
      </c>
      <c r="C44" s="357" t="s">
        <v>504</v>
      </c>
    </row>
    <row r="45" spans="1:3" ht="29.4" thickBot="1" x14ac:dyDescent="0.3">
      <c r="A45" s="82" t="s">
        <v>500</v>
      </c>
      <c r="B45" s="79" t="s">
        <v>506</v>
      </c>
      <c r="C45" s="357" t="s">
        <v>505</v>
      </c>
    </row>
    <row r="46" spans="1:3" ht="29.4" thickBot="1" x14ac:dyDescent="0.3">
      <c r="A46" s="82" t="s">
        <v>500</v>
      </c>
      <c r="B46" s="79" t="s">
        <v>507</v>
      </c>
      <c r="C46" s="357" t="s">
        <v>505</v>
      </c>
    </row>
    <row r="47" spans="1:3" ht="29.4" thickBot="1" x14ac:dyDescent="0.3">
      <c r="A47" s="82" t="s">
        <v>500</v>
      </c>
      <c r="B47" s="79" t="s">
        <v>508</v>
      </c>
      <c r="C47" s="357" t="s">
        <v>505</v>
      </c>
    </row>
    <row r="48" spans="1:3" ht="29.4" thickBot="1" x14ac:dyDescent="0.3">
      <c r="A48" s="82" t="s">
        <v>500</v>
      </c>
      <c r="B48" s="79" t="s">
        <v>509</v>
      </c>
      <c r="C48" s="357" t="s">
        <v>505</v>
      </c>
    </row>
    <row r="49" spans="1:3" ht="29.4" thickBot="1" x14ac:dyDescent="0.3">
      <c r="A49" s="82" t="s">
        <v>500</v>
      </c>
      <c r="B49" s="79" t="s">
        <v>510</v>
      </c>
      <c r="C49" s="357"/>
    </row>
    <row r="50" spans="1:3" ht="29.4" thickBot="1" x14ac:dyDescent="0.3">
      <c r="A50" s="82" t="s">
        <v>500</v>
      </c>
      <c r="B50" s="79" t="s">
        <v>511</v>
      </c>
      <c r="C50" s="357"/>
    </row>
    <row r="51" spans="1:3" ht="29.4" thickBot="1" x14ac:dyDescent="0.3">
      <c r="A51" s="82" t="s">
        <v>501</v>
      </c>
      <c r="B51" s="79" t="s">
        <v>503</v>
      </c>
      <c r="C51" s="357" t="s">
        <v>504</v>
      </c>
    </row>
    <row r="52" spans="1:3" ht="29.4" thickBot="1" x14ac:dyDescent="0.3">
      <c r="A52" s="82" t="s">
        <v>501</v>
      </c>
      <c r="B52" s="79" t="s">
        <v>512</v>
      </c>
      <c r="C52" s="357" t="s">
        <v>505</v>
      </c>
    </row>
    <row r="53" spans="1:3" ht="29.4" thickBot="1" x14ac:dyDescent="0.3">
      <c r="A53" s="82" t="s">
        <v>501</v>
      </c>
      <c r="B53" s="79" t="s">
        <v>513</v>
      </c>
      <c r="C53" s="357" t="s">
        <v>505</v>
      </c>
    </row>
    <row r="54" spans="1:3" ht="29.4" thickBot="1" x14ac:dyDescent="0.3">
      <c r="A54" s="82" t="s">
        <v>501</v>
      </c>
      <c r="B54" s="79" t="s">
        <v>514</v>
      </c>
      <c r="C54" s="357" t="s">
        <v>505</v>
      </c>
    </row>
    <row r="56" spans="1:3" ht="15" thickBot="1" x14ac:dyDescent="0.3">
      <c r="A56" s="334" t="s">
        <v>744</v>
      </c>
      <c r="B56" s="335"/>
    </row>
    <row r="57" spans="1:3" x14ac:dyDescent="0.25">
      <c r="A57" s="681" t="s">
        <v>0</v>
      </c>
      <c r="B57" s="683" t="s">
        <v>1</v>
      </c>
    </row>
    <row r="58" spans="1:3" ht="13.8" thickBot="1" x14ac:dyDescent="0.3">
      <c r="A58" s="682"/>
      <c r="B58" s="684"/>
    </row>
    <row r="59" spans="1:3" ht="16.2" thickBot="1" x14ac:dyDescent="0.3">
      <c r="A59" s="358" t="s">
        <v>124</v>
      </c>
      <c r="B59" s="359" t="s">
        <v>95</v>
      </c>
      <c r="C59" s="67" t="s">
        <v>779</v>
      </c>
    </row>
    <row r="60" spans="1:3" ht="16.2" thickBot="1" x14ac:dyDescent="0.3">
      <c r="A60" s="358" t="s">
        <v>129</v>
      </c>
      <c r="B60" s="359" t="s">
        <v>555</v>
      </c>
      <c r="C60" s="67" t="s">
        <v>775</v>
      </c>
    </row>
    <row r="61" spans="1:3" ht="31.8" thickBot="1" x14ac:dyDescent="0.3">
      <c r="A61" s="358" t="s">
        <v>129</v>
      </c>
      <c r="B61" s="359" t="s">
        <v>562</v>
      </c>
      <c r="C61" s="67" t="s">
        <v>789</v>
      </c>
    </row>
    <row r="62" spans="1:3" ht="16.2" thickBot="1" x14ac:dyDescent="0.3">
      <c r="A62" s="360" t="s">
        <v>120</v>
      </c>
      <c r="B62" s="361" t="s">
        <v>530</v>
      </c>
      <c r="C62" s="67" t="s">
        <v>797</v>
      </c>
    </row>
    <row r="63" spans="1:3" ht="16.2" thickBot="1" x14ac:dyDescent="0.3">
      <c r="A63" s="358" t="s">
        <v>117</v>
      </c>
      <c r="B63" s="359" t="s">
        <v>528</v>
      </c>
      <c r="C63" s="67" t="s">
        <v>780</v>
      </c>
    </row>
    <row r="64" spans="1:3" ht="16.2" thickBot="1" x14ac:dyDescent="0.3">
      <c r="A64" s="358" t="s">
        <v>117</v>
      </c>
      <c r="B64" s="359" t="s">
        <v>564</v>
      </c>
      <c r="C64" s="67" t="s">
        <v>780</v>
      </c>
    </row>
    <row r="65" spans="1:3" ht="16.2" thickBot="1" x14ac:dyDescent="0.3">
      <c r="A65" s="358" t="s">
        <v>117</v>
      </c>
      <c r="B65" s="359" t="s">
        <v>565</v>
      </c>
      <c r="C65" s="67" t="s">
        <v>780</v>
      </c>
    </row>
    <row r="66" spans="1:3" ht="16.2" thickBot="1" x14ac:dyDescent="0.3">
      <c r="A66" s="358" t="s">
        <v>129</v>
      </c>
      <c r="B66" s="359" t="s">
        <v>715</v>
      </c>
      <c r="C66" s="67" t="s">
        <v>900</v>
      </c>
    </row>
    <row r="67" spans="1:3" ht="16.2" thickBot="1" x14ac:dyDescent="0.3">
      <c r="A67" s="362" t="s">
        <v>120</v>
      </c>
      <c r="B67" s="369" t="s">
        <v>51</v>
      </c>
      <c r="C67" s="67" t="s">
        <v>781</v>
      </c>
    </row>
    <row r="68" spans="1:3" ht="31.8" thickBot="1" x14ac:dyDescent="0.3">
      <c r="A68" s="362" t="s">
        <v>124</v>
      </c>
      <c r="B68" s="369" t="s">
        <v>538</v>
      </c>
      <c r="C68" s="67" t="s">
        <v>781</v>
      </c>
    </row>
    <row r="69" spans="1:3" ht="16.2" thickBot="1" x14ac:dyDescent="0.3">
      <c r="A69" s="362" t="s">
        <v>124</v>
      </c>
      <c r="B69" s="369" t="s">
        <v>539</v>
      </c>
      <c r="C69" s="67" t="s">
        <v>781</v>
      </c>
    </row>
    <row r="70" spans="1:3" ht="31.8" thickBot="1" x14ac:dyDescent="0.3">
      <c r="A70" s="362" t="s">
        <v>579</v>
      </c>
      <c r="B70" s="359" t="s">
        <v>707</v>
      </c>
      <c r="C70" s="67" t="s">
        <v>901</v>
      </c>
    </row>
    <row r="71" spans="1:3" ht="31.8" thickBot="1" x14ac:dyDescent="0.3">
      <c r="A71" s="362" t="s">
        <v>579</v>
      </c>
      <c r="B71" s="359" t="s">
        <v>711</v>
      </c>
      <c r="C71" s="67" t="s">
        <v>901</v>
      </c>
    </row>
    <row r="72" spans="1:3" ht="31.8" thickBot="1" x14ac:dyDescent="0.3">
      <c r="A72" s="362" t="s">
        <v>541</v>
      </c>
      <c r="B72" s="369" t="s">
        <v>542</v>
      </c>
      <c r="C72" s="67" t="s">
        <v>544</v>
      </c>
    </row>
    <row r="73" spans="1:3" ht="16.2" thickBot="1" x14ac:dyDescent="0.3">
      <c r="A73" s="370" t="s">
        <v>120</v>
      </c>
      <c r="B73" s="371" t="s">
        <v>121</v>
      </c>
    </row>
    <row r="74" spans="1:3" ht="16.2" thickBot="1" x14ac:dyDescent="0.3">
      <c r="A74" s="365" t="s">
        <v>120</v>
      </c>
      <c r="B74" s="372" t="s">
        <v>530</v>
      </c>
      <c r="C74" s="67" t="s">
        <v>497</v>
      </c>
    </row>
    <row r="75" spans="1:3" ht="16.2" thickBot="1" x14ac:dyDescent="0.3">
      <c r="A75" s="370" t="s">
        <v>120</v>
      </c>
      <c r="B75" s="371" t="s">
        <v>531</v>
      </c>
      <c r="C75" s="67" t="s">
        <v>781</v>
      </c>
    </row>
    <row r="78" spans="1:3" ht="15" thickBot="1" x14ac:dyDescent="0.3">
      <c r="A78" s="334" t="s">
        <v>745</v>
      </c>
      <c r="B78" s="335"/>
    </row>
    <row r="79" spans="1:3" x14ac:dyDescent="0.25">
      <c r="A79" s="685" t="s">
        <v>0</v>
      </c>
      <c r="B79" s="685" t="s">
        <v>1</v>
      </c>
    </row>
    <row r="80" spans="1:3" ht="13.8" thickBot="1" x14ac:dyDescent="0.3">
      <c r="A80" s="686"/>
      <c r="B80" s="686"/>
    </row>
    <row r="81" spans="1:3" ht="16.2" thickBot="1" x14ac:dyDescent="0.3">
      <c r="A81" s="363" t="s">
        <v>11</v>
      </c>
      <c r="B81" s="364" t="s">
        <v>732</v>
      </c>
      <c r="C81" s="67" t="s">
        <v>781</v>
      </c>
    </row>
    <row r="82" spans="1:3" ht="16.2" thickBot="1" x14ac:dyDescent="0.3">
      <c r="A82" s="373" t="s">
        <v>11</v>
      </c>
      <c r="B82" s="374" t="s">
        <v>123</v>
      </c>
      <c r="C82" s="67" t="s">
        <v>781</v>
      </c>
    </row>
    <row r="83" spans="1:3" ht="16.2" thickBot="1" x14ac:dyDescent="0.3">
      <c r="A83" s="373" t="s">
        <v>11</v>
      </c>
      <c r="B83" s="375" t="s">
        <v>128</v>
      </c>
      <c r="C83" s="67" t="s">
        <v>781</v>
      </c>
    </row>
    <row r="84" spans="1:3" ht="16.2" thickBot="1" x14ac:dyDescent="0.3">
      <c r="A84" s="358" t="s">
        <v>11</v>
      </c>
      <c r="B84" s="359" t="s">
        <v>735</v>
      </c>
      <c r="C84" s="67" t="s">
        <v>781</v>
      </c>
    </row>
    <row r="85" spans="1:3" ht="16.2" thickBot="1" x14ac:dyDescent="0.3">
      <c r="A85" s="358" t="s">
        <v>37</v>
      </c>
      <c r="B85" s="359" t="s">
        <v>737</v>
      </c>
      <c r="C85" s="67" t="s">
        <v>781</v>
      </c>
    </row>
    <row r="86" spans="1:3" ht="16.2" thickBot="1" x14ac:dyDescent="0.3">
      <c r="A86" s="358" t="s">
        <v>37</v>
      </c>
      <c r="B86" s="359" t="s">
        <v>738</v>
      </c>
      <c r="C86" s="67" t="s">
        <v>781</v>
      </c>
    </row>
    <row r="87" spans="1:3" ht="16.2" thickBot="1" x14ac:dyDescent="0.3">
      <c r="A87" s="358" t="s">
        <v>37</v>
      </c>
      <c r="B87" s="359" t="s">
        <v>739</v>
      </c>
      <c r="C87" s="67" t="s">
        <v>781</v>
      </c>
    </row>
    <row r="88" spans="1:3" ht="16.2" thickBot="1" x14ac:dyDescent="0.3">
      <c r="A88" s="358" t="s">
        <v>11</v>
      </c>
      <c r="B88" s="359" t="s">
        <v>742</v>
      </c>
      <c r="C88" s="67" t="s">
        <v>781</v>
      </c>
    </row>
    <row r="89" spans="1:3" ht="16.2" thickBot="1" x14ac:dyDescent="0.3">
      <c r="A89" s="373" t="s">
        <v>11</v>
      </c>
      <c r="B89" s="376" t="s">
        <v>127</v>
      </c>
      <c r="C89" s="67" t="s">
        <v>781</v>
      </c>
    </row>
    <row r="90" spans="1:3" ht="16.2" thickBot="1" x14ac:dyDescent="0.3">
      <c r="A90" s="358" t="s">
        <v>11</v>
      </c>
      <c r="B90" s="359" t="s">
        <v>21</v>
      </c>
      <c r="C90" s="67" t="s">
        <v>781</v>
      </c>
    </row>
    <row r="91" spans="1:3" ht="43.8" thickBot="1" x14ac:dyDescent="0.3">
      <c r="A91" s="358" t="s">
        <v>11</v>
      </c>
      <c r="B91" s="367" t="s">
        <v>73</v>
      </c>
      <c r="C91" s="366" t="s">
        <v>787</v>
      </c>
    </row>
    <row r="92" spans="1:3" ht="43.8" thickBot="1" x14ac:dyDescent="0.3">
      <c r="A92" s="358" t="s">
        <v>37</v>
      </c>
      <c r="B92" s="368" t="s">
        <v>753</v>
      </c>
      <c r="C92" s="366" t="s">
        <v>782</v>
      </c>
    </row>
    <row r="93" spans="1:3" ht="31.8" thickBot="1" x14ac:dyDescent="0.3">
      <c r="A93" s="358" t="s">
        <v>37</v>
      </c>
      <c r="B93" s="368" t="s">
        <v>752</v>
      </c>
      <c r="C93" s="67" t="s">
        <v>781</v>
      </c>
    </row>
    <row r="94" spans="1:3" ht="16.2" thickBot="1" x14ac:dyDescent="0.3">
      <c r="A94" s="358" t="s">
        <v>37</v>
      </c>
      <c r="B94" s="359" t="s">
        <v>760</v>
      </c>
      <c r="C94" s="67" t="s">
        <v>781</v>
      </c>
    </row>
    <row r="95" spans="1:3" ht="31.8" thickBot="1" x14ac:dyDescent="0.3">
      <c r="A95" s="358" t="s">
        <v>37</v>
      </c>
      <c r="B95" s="359" t="s">
        <v>755</v>
      </c>
      <c r="C95" s="67" t="s">
        <v>781</v>
      </c>
    </row>
    <row r="96" spans="1:3" ht="16.2" thickBot="1" x14ac:dyDescent="0.3">
      <c r="A96" s="358" t="s">
        <v>45</v>
      </c>
      <c r="B96" s="359" t="s">
        <v>764</v>
      </c>
      <c r="C96" s="67" t="s">
        <v>783</v>
      </c>
    </row>
    <row r="97" spans="1:3" ht="16.2" thickBot="1" x14ac:dyDescent="0.3">
      <c r="A97" s="358" t="s">
        <v>45</v>
      </c>
      <c r="B97" s="359" t="s">
        <v>765</v>
      </c>
      <c r="C97" s="67" t="s">
        <v>783</v>
      </c>
    </row>
    <row r="98" spans="1:3" ht="16.2" thickBot="1" x14ac:dyDescent="0.3">
      <c r="A98" s="358" t="s">
        <v>45</v>
      </c>
      <c r="B98" s="359" t="s">
        <v>756</v>
      </c>
      <c r="C98" s="67" t="s">
        <v>783</v>
      </c>
    </row>
    <row r="99" spans="1:3" ht="16.2" thickBot="1" x14ac:dyDescent="0.3">
      <c r="A99" s="358" t="s">
        <v>45</v>
      </c>
      <c r="B99" s="359" t="s">
        <v>748</v>
      </c>
      <c r="C99" s="67" t="s">
        <v>783</v>
      </c>
    </row>
    <row r="100" spans="1:3" ht="16.2" thickBot="1" x14ac:dyDescent="0.3">
      <c r="A100" s="363" t="s">
        <v>751</v>
      </c>
      <c r="B100" s="364" t="s">
        <v>750</v>
      </c>
      <c r="C100" s="67" t="s">
        <v>784</v>
      </c>
    </row>
    <row r="101" spans="1:3" ht="16.2" thickBot="1" x14ac:dyDescent="0.3">
      <c r="A101" s="363" t="s">
        <v>751</v>
      </c>
      <c r="B101" s="364" t="s">
        <v>749</v>
      </c>
      <c r="C101" s="67" t="s">
        <v>784</v>
      </c>
    </row>
    <row r="102" spans="1:3" ht="16.2" thickBot="1" x14ac:dyDescent="0.3">
      <c r="A102" s="377" t="s">
        <v>751</v>
      </c>
      <c r="B102" s="378" t="s">
        <v>749</v>
      </c>
      <c r="C102" s="67" t="s">
        <v>785</v>
      </c>
    </row>
    <row r="103" spans="1:3" ht="31.8" thickBot="1" x14ac:dyDescent="0.3">
      <c r="A103" s="365" t="s">
        <v>761</v>
      </c>
      <c r="B103" s="359" t="s">
        <v>763</v>
      </c>
      <c r="C103" s="67" t="s">
        <v>786</v>
      </c>
    </row>
    <row r="104" spans="1:3" ht="31.8" thickBot="1" x14ac:dyDescent="0.3">
      <c r="A104" s="365" t="s">
        <v>761</v>
      </c>
      <c r="B104" s="359" t="s">
        <v>762</v>
      </c>
      <c r="C104" s="67" t="s">
        <v>786</v>
      </c>
    </row>
  </sheetData>
  <mergeCells count="11">
    <mergeCell ref="A2:A3"/>
    <mergeCell ref="B2:B3"/>
    <mergeCell ref="A24:A25"/>
    <mergeCell ref="B24:B25"/>
    <mergeCell ref="A39:A40"/>
    <mergeCell ref="B39:B40"/>
    <mergeCell ref="A57:A58"/>
    <mergeCell ref="B57:B58"/>
    <mergeCell ref="A79:A80"/>
    <mergeCell ref="B79:B80"/>
    <mergeCell ref="C39:C40"/>
  </mergeCells>
  <pageMargins left="0.51181102362204722" right="0.5118110236220472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Recursos Liberados pela União</vt:lpstr>
      <vt:lpstr>Propostas no SICONV</vt:lpstr>
      <vt:lpstr>GG</vt:lpstr>
      <vt:lpstr>Plan2</vt:lpstr>
      <vt:lpstr>Plan1</vt:lpstr>
      <vt:lpstr>Propostas 2016</vt:lpstr>
      <vt:lpstr>Parlamentares 2016</vt:lpstr>
      <vt:lpstr>Resumo</vt:lpstr>
      <vt:lpstr>Andamento</vt:lpstr>
      <vt:lpstr>Convênios Estado</vt:lpstr>
      <vt:lpstr>Itens Mais Cultura</vt:lpstr>
      <vt:lpstr>Quadro Políticos</vt:lpstr>
      <vt:lpstr>Plan3</vt:lpstr>
      <vt:lpstr> A Receber da União</vt:lpstr>
      <vt:lpstr>Plan4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Ramais Lista Grande</dc:title>
  <dc:creator>Rosili</dc:creator>
  <cp:lastModifiedBy>PM_INF03</cp:lastModifiedBy>
  <cp:lastPrinted>2017-01-31T15:24:04Z</cp:lastPrinted>
  <dcterms:created xsi:type="dcterms:W3CDTF">2008-06-02T13:32:40Z</dcterms:created>
  <dcterms:modified xsi:type="dcterms:W3CDTF">2018-10-22T17:42:58Z</dcterms:modified>
</cp:coreProperties>
</file>