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tividades 2023\Tiro ao Alvo\"/>
    </mc:Choice>
  </mc:AlternateContent>
  <xr:revisionPtr revIDLastSave="0" documentId="13_ncr:1_{39E20659-8DC9-4FD0-A922-835E67EF60F1}" xr6:coauthVersionLast="47" xr6:coauthVersionMax="47" xr10:uidLastSave="{00000000-0000-0000-0000-000000000000}"/>
  <bookViews>
    <workbookView xWindow="-120" yWindow="-120" windowWidth="20730" windowHeight="11160" tabRatio="813" xr2:uid="{00000000-000D-0000-FFFF-FFFF00000000}"/>
  </bookViews>
  <sheets>
    <sheet name="Classificação" sheetId="41" r:id="rId1"/>
    <sheet name="Individual" sheetId="42" r:id="rId2"/>
    <sheet name="Carnê" sheetId="46" r:id="rId3"/>
    <sheet name="Tiro Rei" sheetId="4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1" l="1"/>
  <c r="H13" i="41"/>
  <c r="H12" i="41"/>
  <c r="H11" i="41"/>
  <c r="H10" i="41"/>
  <c r="H8" i="41"/>
  <c r="H7" i="41"/>
  <c r="H6" i="41"/>
  <c r="H5" i="41"/>
  <c r="H4" i="41"/>
  <c r="M51" i="45"/>
  <c r="L51" i="45" s="1"/>
  <c r="M40" i="45"/>
  <c r="L40" i="45" s="1"/>
  <c r="M29" i="45"/>
  <c r="L29" i="45"/>
  <c r="K29" i="45"/>
  <c r="M18" i="45"/>
  <c r="L18" i="45" s="1"/>
  <c r="K18" i="45"/>
  <c r="M7" i="45"/>
  <c r="L7" i="45" s="1"/>
  <c r="K7" i="45"/>
  <c r="F174" i="42"/>
  <c r="F175" i="42" s="1"/>
  <c r="I175" i="42" s="1"/>
  <c r="I173" i="42"/>
  <c r="I172" i="42"/>
  <c r="I171" i="42"/>
  <c r="I170" i="42"/>
  <c r="I169" i="42"/>
  <c r="I168" i="42"/>
  <c r="I167" i="42"/>
  <c r="I166" i="42"/>
  <c r="I165" i="42"/>
  <c r="I164" i="42"/>
  <c r="I163" i="42"/>
  <c r="I162" i="42"/>
  <c r="I161" i="42"/>
  <c r="I160" i="42"/>
  <c r="I159" i="42"/>
  <c r="I158" i="42"/>
  <c r="I157" i="42"/>
  <c r="I156" i="42"/>
  <c r="I155" i="42"/>
  <c r="I154" i="42"/>
  <c r="I153" i="42"/>
  <c r="I152" i="42"/>
  <c r="I151" i="42"/>
  <c r="I150" i="42"/>
  <c r="I149" i="42"/>
  <c r="I148" i="42"/>
  <c r="I147" i="42"/>
  <c r="I146" i="42"/>
  <c r="I145" i="42"/>
  <c r="I144" i="42"/>
  <c r="F140" i="42"/>
  <c r="I140" i="42" s="1"/>
  <c r="F139" i="42"/>
  <c r="I139" i="42" s="1"/>
  <c r="I138" i="42"/>
  <c r="I137" i="42"/>
  <c r="I136" i="42"/>
  <c r="I135" i="42"/>
  <c r="I134" i="42"/>
  <c r="I133" i="42"/>
  <c r="I132" i="42"/>
  <c r="I131" i="42"/>
  <c r="I130" i="42"/>
  <c r="I129" i="42"/>
  <c r="I128" i="42"/>
  <c r="I127" i="42"/>
  <c r="I126" i="42"/>
  <c r="I125" i="42"/>
  <c r="I124" i="42"/>
  <c r="I123" i="42"/>
  <c r="I122" i="42"/>
  <c r="I121" i="42"/>
  <c r="I120" i="42"/>
  <c r="I119" i="42"/>
  <c r="I118" i="42"/>
  <c r="I117" i="42"/>
  <c r="I116" i="42"/>
  <c r="I115" i="42"/>
  <c r="I114" i="42"/>
  <c r="I113" i="42"/>
  <c r="I112" i="42"/>
  <c r="I111" i="42"/>
  <c r="I110" i="42"/>
  <c r="I109" i="42"/>
  <c r="F104" i="42"/>
  <c r="F105" i="42" s="1"/>
  <c r="I105" i="42" s="1"/>
  <c r="I103" i="42"/>
  <c r="I102" i="42"/>
  <c r="I101" i="42"/>
  <c r="I100" i="42"/>
  <c r="I99" i="42"/>
  <c r="I98" i="42"/>
  <c r="I97" i="42"/>
  <c r="I96" i="42"/>
  <c r="I95" i="42"/>
  <c r="I94" i="42"/>
  <c r="I93" i="42"/>
  <c r="I92" i="42"/>
  <c r="I91" i="42"/>
  <c r="I90" i="42"/>
  <c r="I89" i="42"/>
  <c r="I88" i="42"/>
  <c r="I87" i="42"/>
  <c r="I86" i="42"/>
  <c r="I85" i="42"/>
  <c r="I84" i="42"/>
  <c r="I83" i="42"/>
  <c r="I82" i="42"/>
  <c r="I81" i="42"/>
  <c r="I80" i="42"/>
  <c r="I79" i="42"/>
  <c r="I78" i="42"/>
  <c r="I77" i="42"/>
  <c r="I76" i="42"/>
  <c r="I75" i="42"/>
  <c r="I74" i="42"/>
  <c r="F70" i="42"/>
  <c r="I70" i="42" s="1"/>
  <c r="I69" i="42"/>
  <c r="F69" i="42"/>
  <c r="I68" i="42"/>
  <c r="I67" i="42"/>
  <c r="I66" i="42"/>
  <c r="I65" i="42"/>
  <c r="I64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47" i="42"/>
  <c r="I46" i="42"/>
  <c r="I45" i="42"/>
  <c r="I44" i="42"/>
  <c r="I43" i="42"/>
  <c r="I42" i="42"/>
  <c r="I41" i="42"/>
  <c r="I40" i="42"/>
  <c r="I39" i="42"/>
  <c r="F34" i="42"/>
  <c r="F35" i="42" s="1"/>
  <c r="I35" i="42" s="1"/>
  <c r="I33" i="42"/>
  <c r="I32" i="42"/>
  <c r="I31" i="42"/>
  <c r="I30" i="42"/>
  <c r="I29" i="42"/>
  <c r="I28" i="42"/>
  <c r="I27" i="42"/>
  <c r="I26" i="42"/>
  <c r="I25" i="42"/>
  <c r="I24" i="42"/>
  <c r="I23" i="42"/>
  <c r="I22" i="42"/>
  <c r="I21" i="42"/>
  <c r="I20" i="42"/>
  <c r="I19" i="42"/>
  <c r="I18" i="42"/>
  <c r="I17" i="42"/>
  <c r="I16" i="42"/>
  <c r="I15" i="42"/>
  <c r="I14" i="42"/>
  <c r="I13" i="42"/>
  <c r="I12" i="42"/>
  <c r="I11" i="42"/>
  <c r="I10" i="42"/>
  <c r="I9" i="42"/>
  <c r="I8" i="42"/>
  <c r="I7" i="42"/>
  <c r="I6" i="42"/>
  <c r="I5" i="42"/>
  <c r="I4" i="42"/>
  <c r="K40" i="45" l="1"/>
  <c r="K51" i="45"/>
  <c r="I104" i="42"/>
  <c r="I174" i="42"/>
  <c r="I34" i="42"/>
</calcChain>
</file>

<file path=xl/sharedStrings.xml><?xml version="1.0" encoding="utf-8"?>
<sst xmlns="http://schemas.openxmlformats.org/spreadsheetml/2006/main" count="485" uniqueCount="259">
  <si>
    <t>Pontos</t>
  </si>
  <si>
    <t>Linha Araripe</t>
  </si>
  <si>
    <t>PONTOS</t>
  </si>
  <si>
    <t>L. Arar.</t>
  </si>
  <si>
    <t>L. Bras.</t>
  </si>
  <si>
    <t>L. Imp.</t>
  </si>
  <si>
    <t>TOTAL</t>
  </si>
  <si>
    <t>Linha Brasil</t>
  </si>
  <si>
    <t>Concórdia</t>
  </si>
  <si>
    <t>Atiradores da Vila</t>
  </si>
  <si>
    <t>Pontos de Tiro</t>
  </si>
  <si>
    <t>ARLINDO DE CASTRO</t>
  </si>
  <si>
    <t>EVANEIA GRAEBIN</t>
  </si>
  <si>
    <t>ATIRADOR(A) MAIS EXPERIENTE</t>
  </si>
  <si>
    <t>Anos</t>
  </si>
  <si>
    <t>ATIRADOR(A) MAIS JOVEM</t>
  </si>
  <si>
    <t xml:space="preserve">INDIVIDUAL GERAL </t>
  </si>
  <si>
    <t>1º</t>
  </si>
  <si>
    <t>2º</t>
  </si>
  <si>
    <t>3º</t>
  </si>
  <si>
    <t>INDIVIDUAL GERAL FEMININO</t>
  </si>
  <si>
    <t>RESULTADOS DO TIRO AO ALVO 2023</t>
  </si>
  <si>
    <t>Sociedade Tiro ao Alvo</t>
  </si>
  <si>
    <t>Centro</t>
  </si>
  <si>
    <t xml:space="preserve">  Linha Brasil</t>
  </si>
  <si>
    <t>V. Olin.</t>
  </si>
  <si>
    <t>Nº</t>
  </si>
  <si>
    <t>NOME DO ATIRADOR</t>
  </si>
  <si>
    <t>L. Araripe</t>
  </si>
  <si>
    <t>L. Brasil</t>
  </si>
  <si>
    <t>ELARIO MULLER</t>
  </si>
  <si>
    <t>FABIO EUCLIDES MARTINS JACINTO</t>
  </si>
  <si>
    <t>INESIO PANZENHAGEN</t>
  </si>
  <si>
    <t>JOSE PAULO BOELTER</t>
  </si>
  <si>
    <t>LUAN RIBEIRO VARGAS</t>
  </si>
  <si>
    <t>NEILA DE CASTRO</t>
  </si>
  <si>
    <t>RUBIA GEOVANA PANZENHAGEN</t>
  </si>
  <si>
    <t>VILSON DOS SANTOS</t>
  </si>
  <si>
    <t xml:space="preserve">TOTAL PONTOS </t>
  </si>
  <si>
    <t>TOTAL PONTOS VÁLIDOS</t>
  </si>
  <si>
    <t>CONCÓRDIA</t>
  </si>
  <si>
    <t>ALEXANDRE WEDIG</t>
  </si>
  <si>
    <t>ANTONINHO MIGLIAVACCA</t>
  </si>
  <si>
    <t>CLEITON ISMAEL SPENGLER</t>
  </si>
  <si>
    <t>DAVI KEHL</t>
  </si>
  <si>
    <t>DIEGO MIGLIAVACCA</t>
  </si>
  <si>
    <t>EGON ACKERMANN</t>
  </si>
  <si>
    <t>GERSON HENRIQUE NEUMANN</t>
  </si>
  <si>
    <t>DANIEL GOTTSCHALK</t>
  </si>
  <si>
    <t>DANIELE GOTTSCHALK LOESER</t>
  </si>
  <si>
    <t>DULCIMAR ALCEU MOKFA</t>
  </si>
  <si>
    <t>GABRIEL PADILHA LOESER</t>
  </si>
  <si>
    <t>GERSON ANTONIO BOONE</t>
  </si>
  <si>
    <t>JOSIAS ANDRE BOONE</t>
  </si>
  <si>
    <t>LOIVA STREY</t>
  </si>
  <si>
    <t>MARCELO ANDRE GOTTSCHALK</t>
  </si>
  <si>
    <t>MATEUS RODRIGO BOONE</t>
  </si>
  <si>
    <t>PAULO RICARDO GURTLER</t>
  </si>
  <si>
    <t>ROSANE HANEL BOONE</t>
  </si>
  <si>
    <t>SAMUEL HENRIQUE DRUMM</t>
  </si>
  <si>
    <t>SIDNEI HEITOR SCHAEFER</t>
  </si>
  <si>
    <t>SUELEN TAIS JAHN</t>
  </si>
  <si>
    <t>ANDRE ALEXANDRE DINNEBIER</t>
  </si>
  <si>
    <t>ANDRE STREY</t>
  </si>
  <si>
    <t>ANTONIO AUGUSTO UTZIG</t>
  </si>
  <si>
    <t>BEATRIZ BAUER HAAS</t>
  </si>
  <si>
    <t>DANIEL EMILIO AREND</t>
  </si>
  <si>
    <t>ENZO HENRIQUE SEEFELD</t>
  </si>
  <si>
    <t>FABIO JOSUE FERREIRA</t>
  </si>
  <si>
    <t>GABRIEL HENCKE</t>
  </si>
  <si>
    <t>JOSE VERNER NEUMANN</t>
  </si>
  <si>
    <t>LUCAS FELIPE GRAAL</t>
  </si>
  <si>
    <t>PASCOAL GRINGS</t>
  </si>
  <si>
    <t>RAFAEL REIDEL HAAS</t>
  </si>
  <si>
    <t>V. Olinda</t>
  </si>
  <si>
    <t>NASCIMENTO</t>
  </si>
  <si>
    <t>LINHA ARARIPE</t>
  </si>
  <si>
    <t>LINHA BRASIL</t>
  </si>
  <si>
    <t>SOCIEDADE TIRO AO ALVO</t>
  </si>
  <si>
    <t>ANDRÉ ARNHOLD</t>
  </si>
  <si>
    <t>ANDRÉ ZUMMACH</t>
  </si>
  <si>
    <t>CARLOS ANTONIO SIMON</t>
  </si>
  <si>
    <t>CLAUDIA BAUER</t>
  </si>
  <si>
    <t>HENRIQUE LUDKE</t>
  </si>
  <si>
    <t>LUIS RODRIGO FERREIRA DA SILVA</t>
  </si>
  <si>
    <t xml:space="preserve">MANUELA WEDIG </t>
  </si>
  <si>
    <t>MARIO LUIZ ZAPPE</t>
  </si>
  <si>
    <t xml:space="preserve">MAICO DANIEL SEHN DA ROSA </t>
  </si>
  <si>
    <t>REGIS LUIZ HAHN</t>
  </si>
  <si>
    <t>RICARDO JOSÉ KEHL</t>
  </si>
  <si>
    <t>VIKTOR R. SCHWARTZ</t>
  </si>
  <si>
    <t>VANESSA JENIFER ZENI</t>
  </si>
  <si>
    <t>ANA LUIZA KUHN</t>
  </si>
  <si>
    <t>ARAY GERSON BLANCKENBURG</t>
  </si>
  <si>
    <t>DANIELA SIDEGUM</t>
  </si>
  <si>
    <t>MORGANA BUHLER NEUMANN</t>
  </si>
  <si>
    <t>JOSE VICTOR NEUMANN</t>
  </si>
  <si>
    <t>MOISES BOONE</t>
  </si>
  <si>
    <t>CELSO EDUARDO SEEFELD</t>
  </si>
  <si>
    <t>LUCAS RODRIGO HUEBNER</t>
  </si>
  <si>
    <t>EMELY SOFIA GRAHL</t>
  </si>
  <si>
    <t>CRISTINE SEEFELD</t>
  </si>
  <si>
    <t>JOICE A. R. FERREIRA</t>
  </si>
  <si>
    <t>IRIA KICH</t>
  </si>
  <si>
    <t>VELAIDE MARISA GOLDBECK</t>
  </si>
  <si>
    <t>MARCELO ANDRE SCHUCH</t>
  </si>
  <si>
    <t>RICARDO FELDENS</t>
  </si>
  <si>
    <t>GREICE A. ELIAS FELDENS</t>
  </si>
  <si>
    <t>CARLOS AUGUSTO DEPPE</t>
  </si>
  <si>
    <t>INEI VOLMAR KOCH</t>
  </si>
  <si>
    <t>FLAVIO ROBERT MEINERZ</t>
  </si>
  <si>
    <t>RONIE MARCELO WEBER</t>
  </si>
  <si>
    <t>RODRIGO ZILLES</t>
  </si>
  <si>
    <t>SOFIA AMANDA RAMBO</t>
  </si>
  <si>
    <t>CRISTIANO EDUARDO BECKER</t>
  </si>
  <si>
    <t>JERSON LUIZ GARCIA PROENÇA</t>
  </si>
  <si>
    <t>TIAGO R. V. BECKER</t>
  </si>
  <si>
    <t>BRUNA M. DAMBROS</t>
  </si>
  <si>
    <t>MARCELO M. BECKER</t>
  </si>
  <si>
    <t>HANNA BAUER RIEGER</t>
  </si>
  <si>
    <t>CARLOS SEIBT</t>
  </si>
  <si>
    <t>MARCELO A. GAVA</t>
  </si>
  <si>
    <t>Rodada</t>
  </si>
  <si>
    <t>JOGO</t>
  </si>
  <si>
    <t>DATA</t>
  </si>
  <si>
    <t>1º RODADA</t>
  </si>
  <si>
    <t>2º RODADA</t>
  </si>
  <si>
    <t xml:space="preserve"> LINHA BRASIL</t>
  </si>
  <si>
    <t>3º RODADA</t>
  </si>
  <si>
    <t xml:space="preserve"> LINHA IMPERIAL</t>
  </si>
  <si>
    <t>4º RODADA</t>
  </si>
  <si>
    <t>VILA OLINDA</t>
  </si>
  <si>
    <t>CENTRO</t>
  </si>
  <si>
    <t>5º RODADA</t>
  </si>
  <si>
    <t>07/07- 19:15h</t>
  </si>
  <si>
    <t>08/07 - 09:30h</t>
  </si>
  <si>
    <t>04/08 - 19:15</t>
  </si>
  <si>
    <t>05/08 - 09:30h</t>
  </si>
  <si>
    <t>05/08 - 13:00h</t>
  </si>
  <si>
    <t>13/10 - 19:15h</t>
  </si>
  <si>
    <t>14/10 - 09:30h</t>
  </si>
  <si>
    <t>14/10 - 13:00h</t>
  </si>
  <si>
    <t>27/10 - 19:15h</t>
  </si>
  <si>
    <t>28/10 - 09:30h</t>
  </si>
  <si>
    <t>28/10 - 13:00h</t>
  </si>
  <si>
    <t>CAMPEONATO MUNICIPAL DE TIRO AO ALVO 2023</t>
  </si>
  <si>
    <t>08/07 - 13:00h</t>
  </si>
  <si>
    <t>23/06/1997</t>
  </si>
  <si>
    <t>15/09/1972</t>
  </si>
  <si>
    <t>07/05/1965</t>
  </si>
  <si>
    <t>24/09/1983</t>
  </si>
  <si>
    <t>22/09/1990</t>
  </si>
  <si>
    <t>11/09/1994</t>
  </si>
  <si>
    <t>03/07/1994</t>
  </si>
  <si>
    <t>08/02/1962</t>
  </si>
  <si>
    <t>30/06/1956</t>
  </si>
  <si>
    <t>19/02/1974</t>
  </si>
  <si>
    <t>13/04/1996</t>
  </si>
  <si>
    <t>31/03/1972</t>
  </si>
  <si>
    <t>13/05/1951</t>
  </si>
  <si>
    <t>01/09/1958</t>
  </si>
  <si>
    <t>03/08/1966</t>
  </si>
  <si>
    <t>29/06/1993</t>
  </si>
  <si>
    <t>01/08/1993</t>
  </si>
  <si>
    <t>09/06/1967</t>
  </si>
  <si>
    <t>03/11/1957</t>
  </si>
  <si>
    <t>21/03/1994</t>
  </si>
  <si>
    <t>14/10/1965</t>
  </si>
  <si>
    <t>15/05/1991</t>
  </si>
  <si>
    <t>08/08/1951</t>
  </si>
  <si>
    <t>21/07/1951</t>
  </si>
  <si>
    <t>ALANA E. DE CASTRO PANZENHAGEN</t>
  </si>
  <si>
    <t>CARLA RAMONE WEBER</t>
  </si>
  <si>
    <t>CRISTIANO EDUARDO LOESER</t>
  </si>
  <si>
    <t>DIEGO H,. TERNUS</t>
  </si>
  <si>
    <t>EDUARDO FERRARI RODRIGUES</t>
  </si>
  <si>
    <t>ERNANI STAHNKE</t>
  </si>
  <si>
    <t>FERNANDA AULER</t>
  </si>
  <si>
    <t>FERNANDO FASSBINDER</t>
  </si>
  <si>
    <t>JOSE CRISTIANO WITTMANN</t>
  </si>
  <si>
    <t>MARIUS BORDEIAN</t>
  </si>
  <si>
    <t>ROBERTO WEBER</t>
  </si>
  <si>
    <t>SERGIO GRAHL</t>
  </si>
  <si>
    <t>SUZANE TAMARA DHEIN</t>
  </si>
  <si>
    <t>VICTOR HANSEN</t>
  </si>
  <si>
    <t>CESAR HENRIQUE SEEFELD</t>
  </si>
  <si>
    <t>DAVI ANDREAS DINNEBIER</t>
  </si>
  <si>
    <t>GABRIEL FEIX HECKLER</t>
  </si>
  <si>
    <t>JUAREZ RAFAEL SCHABARUM</t>
  </si>
  <si>
    <t xml:space="preserve">NATALIA BOONE </t>
  </si>
  <si>
    <t>JOCEMIR BOONE</t>
  </si>
  <si>
    <t>PEDRO LUIZ SOUZA</t>
  </si>
  <si>
    <t>JOSEMIR LUIS ALLES</t>
  </si>
  <si>
    <t>Fábio E. M. Jacinto</t>
  </si>
  <si>
    <t>Mário Luiz Zappe</t>
  </si>
  <si>
    <t>Beatriz Bauer Haas</t>
  </si>
  <si>
    <t>Iria Kich (21/07/1951)</t>
  </si>
  <si>
    <t>Vilson Santos (21/07/1951)</t>
  </si>
  <si>
    <t>Natália Boone (22/12/2009)</t>
  </si>
  <si>
    <t>ANELI ELAINE PANZENHAGEN</t>
  </si>
  <si>
    <t>Marcelo Becker</t>
  </si>
  <si>
    <t>Davi Andreas Dinnebier (21/12/2009)</t>
  </si>
  <si>
    <t>VAGNER NEUMANN</t>
  </si>
  <si>
    <t>IZABEL SANSAO DE SOUSA</t>
  </si>
  <si>
    <t>ISAUL SANSAO DE SOUSA</t>
  </si>
  <si>
    <t>JOAO MARCEL W. FORTE</t>
  </si>
  <si>
    <t>CLASSIFICADOS TIRO REI MUNICIPAL</t>
  </si>
  <si>
    <t>EQUIPE LINHA BRASIL</t>
  </si>
  <si>
    <t>Etapa</t>
  </si>
  <si>
    <t>Atirador</t>
  </si>
  <si>
    <t>Sexo</t>
  </si>
  <si>
    <t>Alvo</t>
  </si>
  <si>
    <t>X</t>
  </si>
  <si>
    <t>Clube</t>
  </si>
  <si>
    <t>Status</t>
  </si>
  <si>
    <t>1ª (LB)</t>
  </si>
  <si>
    <t>F</t>
  </si>
  <si>
    <t>Ok</t>
  </si>
  <si>
    <t>2ª (LA)</t>
  </si>
  <si>
    <t>Gabriel Henke</t>
  </si>
  <si>
    <t>M</t>
  </si>
  <si>
    <t>x</t>
  </si>
  <si>
    <t>3ª (LI)</t>
  </si>
  <si>
    <t>4ª (Vila)</t>
  </si>
  <si>
    <t>5ª (Centro)</t>
  </si>
  <si>
    <t>1º melhor</t>
  </si>
  <si>
    <t>2º melhor</t>
  </si>
  <si>
    <t>EQUIPE CONCÓRDIA</t>
  </si>
  <si>
    <t>Vagner Neumann</t>
  </si>
  <si>
    <t>Concordia</t>
  </si>
  <si>
    <t>EQUIPE LINHA ARARIPE</t>
  </si>
  <si>
    <t>Gabriel Loeser</t>
  </si>
  <si>
    <t>Marcelo Gottschalk</t>
  </si>
  <si>
    <t>EQUIPE ATIRADORES DA VILA</t>
  </si>
  <si>
    <t>Cristiano Eduardo Loeser</t>
  </si>
  <si>
    <t>OK</t>
  </si>
  <si>
    <t>EQUIPE TIRO AO ALVO</t>
  </si>
  <si>
    <t>Flávio Meinertz</t>
  </si>
  <si>
    <t>Tiro ao Alvo</t>
  </si>
  <si>
    <t>Sofia A. Rambo</t>
  </si>
  <si>
    <t>Tiro Ao Alvo</t>
  </si>
  <si>
    <t>08/09 - 19:15</t>
  </si>
  <si>
    <t>09/09 - 09:30h</t>
  </si>
  <si>
    <t>09/09 - 13:00h</t>
  </si>
  <si>
    <t>L. Immperial</t>
  </si>
  <si>
    <t>LAURI LOESER</t>
  </si>
  <si>
    <t>HUMBERTO SCARIOT</t>
  </si>
  <si>
    <t>ADRIANA R. DE OLIVEIRA ALLES</t>
  </si>
  <si>
    <t>EDUARDO MARTINS FORNARI</t>
  </si>
  <si>
    <t>Joice Ferreira</t>
  </si>
  <si>
    <t>Alexandre Wedig</t>
  </si>
  <si>
    <t>Linha Imperial</t>
  </si>
  <si>
    <t>Daniela Sidegun</t>
  </si>
  <si>
    <t>José Paulo Boelter</t>
  </si>
  <si>
    <t>Samuel Henrique Drumm</t>
  </si>
  <si>
    <t>Fabio E. M. Jacinto</t>
  </si>
  <si>
    <t>Lucas Felipe Graal</t>
  </si>
  <si>
    <t>Suzane Tamara Dhein</t>
  </si>
  <si>
    <t>Natalia Boone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</si>
</sst>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2"/>
      <name val="Serifa BT"/>
    </font>
    <font>
      <sz val="12"/>
      <name val="Serifa BT"/>
    </font>
    <font>
      <b/>
      <sz val="14"/>
      <name val="Arial"/>
      <family val="2"/>
    </font>
    <font>
      <b/>
      <sz val="14"/>
      <name val="Aurora BdCn BT"/>
      <family val="2"/>
    </font>
    <font>
      <b/>
      <i/>
      <u/>
      <sz val="14"/>
      <name val="Arial"/>
      <family val="2"/>
    </font>
    <font>
      <b/>
      <sz val="18"/>
      <name val="Arial"/>
      <family val="2"/>
    </font>
    <font>
      <b/>
      <sz val="12"/>
      <color indexed="17"/>
      <name val="Serifa BT"/>
    </font>
    <font>
      <b/>
      <sz val="14"/>
      <color indexed="10"/>
      <name val="Serifa BT"/>
    </font>
    <font>
      <b/>
      <sz val="11"/>
      <name val="Arial"/>
      <family val="2"/>
    </font>
    <font>
      <b/>
      <sz val="12"/>
      <color rgb="FFFF0000"/>
      <name val="Serifa BT"/>
    </font>
    <font>
      <b/>
      <sz val="16"/>
      <color theme="0"/>
      <name val="Garamond"/>
      <family val="1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 tint="4.9989318521683403E-2"/>
      <name val="Arial"/>
      <family val="2"/>
    </font>
    <font>
      <sz val="18"/>
      <color theme="0"/>
      <name val="Arial"/>
      <family val="2"/>
    </font>
    <font>
      <sz val="12"/>
      <color theme="4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Serifa BT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99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9" fillId="0" borderId="0"/>
    <xf numFmtId="0" fontId="1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0" fontId="6" fillId="0" borderId="0" xfId="1" applyFont="1"/>
    <xf numFmtId="0" fontId="10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/>
    </xf>
    <xf numFmtId="0" fontId="5" fillId="0" borderId="0" xfId="1" applyFont="1"/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5" fillId="0" borderId="1" xfId="1" applyFont="1" applyBorder="1"/>
    <xf numFmtId="0" fontId="10" fillId="0" borderId="13" xfId="1" applyFont="1" applyBorder="1" applyAlignment="1">
      <alignment horizontal="center"/>
    </xf>
    <xf numFmtId="0" fontId="10" fillId="0" borderId="28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0" fillId="0" borderId="3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9" fillId="0" borderId="1" xfId="4" applyFont="1" applyBorder="1" applyAlignment="1">
      <alignment horizontal="center"/>
    </xf>
    <xf numFmtId="0" fontId="14" fillId="0" borderId="1" xfId="7" applyFont="1" applyBorder="1" applyAlignment="1">
      <alignment horizontal="center" vertical="center" shrinkToFit="1"/>
    </xf>
    <xf numFmtId="0" fontId="8" fillId="4" borderId="1" xfId="7" applyFont="1" applyFill="1" applyBorder="1" applyAlignment="1">
      <alignment horizontal="center" shrinkToFit="1"/>
    </xf>
    <xf numFmtId="16" fontId="17" fillId="0" borderId="1" xfId="7" applyNumberFormat="1" applyFont="1" applyBorder="1" applyAlignment="1">
      <alignment horizontal="center" vertical="center" shrinkToFit="1"/>
    </xf>
    <xf numFmtId="0" fontId="8" fillId="8" borderId="1" xfId="7" applyFont="1" applyFill="1" applyBorder="1" applyAlignment="1">
      <alignment horizontal="center" shrinkToFit="1"/>
    </xf>
    <xf numFmtId="0" fontId="19" fillId="0" borderId="1" xfId="4" applyFont="1" applyBorder="1" applyAlignment="1">
      <alignment horizontal="center" vertical="center" shrinkToFit="1"/>
    </xf>
    <xf numFmtId="0" fontId="17" fillId="4" borderId="1" xfId="7" applyFont="1" applyFill="1" applyBorder="1" applyAlignment="1">
      <alignment horizontal="center" shrinkToFit="1"/>
    </xf>
    <xf numFmtId="0" fontId="8" fillId="8" borderId="1" xfId="7" applyFont="1" applyFill="1" applyBorder="1" applyAlignment="1">
      <alignment horizontal="center" vertical="center" shrinkToFit="1"/>
    </xf>
    <xf numFmtId="0" fontId="8" fillId="0" borderId="1" xfId="7" applyFont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shrinkToFit="1"/>
    </xf>
    <xf numFmtId="0" fontId="20" fillId="8" borderId="1" xfId="6" applyFont="1" applyFill="1" applyBorder="1" applyAlignment="1">
      <alignment vertical="center"/>
    </xf>
    <xf numFmtId="0" fontId="20" fillId="4" borderId="1" xfId="6" applyFont="1" applyFill="1" applyBorder="1" applyAlignment="1">
      <alignment vertical="center"/>
    </xf>
    <xf numFmtId="0" fontId="20" fillId="4" borderId="1" xfId="6" applyFont="1" applyFill="1" applyBorder="1" applyAlignment="1">
      <alignment vertical="center" shrinkToFit="1"/>
    </xf>
    <xf numFmtId="0" fontId="17" fillId="0" borderId="1" xfId="7" applyFont="1" applyBorder="1" applyAlignment="1">
      <alignment horizontal="center" vertical="center" shrinkToFit="1"/>
    </xf>
    <xf numFmtId="0" fontId="17" fillId="8" borderId="1" xfId="7" applyFont="1" applyFill="1" applyBorder="1" applyAlignment="1">
      <alignment horizontal="center" vertical="center" shrinkToFit="1"/>
    </xf>
    <xf numFmtId="0" fontId="17" fillId="8" borderId="1" xfId="7" applyFont="1" applyFill="1" applyBorder="1" applyAlignment="1">
      <alignment horizontal="center" shrinkToFit="1"/>
    </xf>
    <xf numFmtId="0" fontId="21" fillId="8" borderId="14" xfId="4" applyFont="1" applyFill="1" applyBorder="1" applyAlignment="1">
      <alignment horizontal="center"/>
    </xf>
    <xf numFmtId="0" fontId="17" fillId="0" borderId="1" xfId="7" applyFont="1" applyBorder="1" applyAlignment="1">
      <alignment horizontal="center" vertical="center"/>
    </xf>
    <xf numFmtId="0" fontId="20" fillId="8" borderId="1" xfId="6" applyFont="1" applyFill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14" fontId="20" fillId="8" borderId="1" xfId="6" applyNumberFormat="1" applyFont="1" applyFill="1" applyBorder="1" applyAlignment="1">
      <alignment horizontal="center" vertical="center"/>
    </xf>
    <xf numFmtId="14" fontId="20" fillId="4" borderId="1" xfId="6" applyNumberFormat="1" applyFont="1" applyFill="1" applyBorder="1" applyAlignment="1">
      <alignment horizontal="center" vertical="center"/>
    </xf>
    <xf numFmtId="14" fontId="20" fillId="4" borderId="1" xfId="6" applyNumberFormat="1" applyFont="1" applyFill="1" applyBorder="1" applyAlignment="1">
      <alignment horizontal="center" vertical="center" shrinkToFit="1"/>
    </xf>
    <xf numFmtId="0" fontId="23" fillId="4" borderId="1" xfId="6" applyFont="1" applyFill="1" applyBorder="1" applyAlignment="1">
      <alignment vertical="center"/>
    </xf>
    <xf numFmtId="14" fontId="23" fillId="4" borderId="1" xfId="6" applyNumberFormat="1" applyFont="1" applyFill="1" applyBorder="1" applyAlignment="1">
      <alignment horizontal="center" vertical="center"/>
    </xf>
    <xf numFmtId="0" fontId="1" fillId="0" borderId="0" xfId="1"/>
    <xf numFmtId="0" fontId="18" fillId="5" borderId="9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1" fillId="7" borderId="6" xfId="1" applyFont="1" applyFill="1" applyBorder="1" applyAlignment="1">
      <alignment horizontal="center" vertical="center"/>
    </xf>
    <xf numFmtId="0" fontId="11" fillId="6" borderId="28" xfId="1" applyFont="1" applyFill="1" applyBorder="1" applyAlignment="1">
      <alignment horizontal="center" vertical="center"/>
    </xf>
    <xf numFmtId="0" fontId="11" fillId="7" borderId="28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center" vertical="center"/>
    </xf>
    <xf numFmtId="0" fontId="11" fillId="11" borderId="28" xfId="1" applyFont="1" applyFill="1" applyBorder="1" applyAlignment="1">
      <alignment horizontal="center" vertical="center"/>
    </xf>
    <xf numFmtId="0" fontId="11" fillId="11" borderId="6" xfId="1" applyFont="1" applyFill="1" applyBorder="1" applyAlignment="1">
      <alignment horizontal="center" vertical="center"/>
    </xf>
    <xf numFmtId="0" fontId="11" fillId="9" borderId="1" xfId="1" applyFont="1" applyFill="1" applyBorder="1" applyAlignment="1">
      <alignment horizontal="center" vertical="center"/>
    </xf>
    <xf numFmtId="0" fontId="11" fillId="9" borderId="6" xfId="1" applyFont="1" applyFill="1" applyBorder="1" applyAlignment="1">
      <alignment horizontal="center" vertical="center"/>
    </xf>
    <xf numFmtId="0" fontId="11" fillId="12" borderId="1" xfId="1" applyFont="1" applyFill="1" applyBorder="1" applyAlignment="1">
      <alignment horizontal="center" vertical="center"/>
    </xf>
    <xf numFmtId="0" fontId="11" fillId="12" borderId="28" xfId="1" applyFont="1" applyFill="1" applyBorder="1" applyAlignment="1">
      <alignment horizontal="center" vertical="center"/>
    </xf>
    <xf numFmtId="0" fontId="11" fillId="12" borderId="6" xfId="1" applyFont="1" applyFill="1" applyBorder="1" applyAlignment="1">
      <alignment horizontal="center" vertical="center"/>
    </xf>
    <xf numFmtId="164" fontId="7" fillId="0" borderId="31" xfId="1" applyNumberFormat="1" applyFont="1" applyBorder="1" applyAlignment="1">
      <alignment horizontal="center" vertical="center" shrinkToFit="1"/>
    </xf>
    <xf numFmtId="0" fontId="13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18" fillId="5" borderId="10" xfId="1" applyFont="1" applyFill="1" applyBorder="1" applyAlignment="1">
      <alignment horizontal="center" vertical="center"/>
    </xf>
    <xf numFmtId="0" fontId="18" fillId="5" borderId="39" xfId="1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8" xfId="0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4" fillId="0" borderId="1" xfId="4" applyBorder="1" applyAlignment="1">
      <alignment horizontal="center"/>
    </xf>
    <xf numFmtId="0" fontId="4" fillId="0" borderId="1" xfId="4" applyBorder="1" applyAlignment="1">
      <alignment horizontal="center" vertical="center"/>
    </xf>
    <xf numFmtId="0" fontId="25" fillId="0" borderId="0" xfId="0" applyFont="1"/>
    <xf numFmtId="0" fontId="8" fillId="4" borderId="1" xfId="7" applyFont="1" applyFill="1" applyBorder="1" applyAlignment="1">
      <alignment horizontal="center" vertical="center" shrinkToFit="1"/>
    </xf>
    <xf numFmtId="0" fontId="20" fillId="8" borderId="1" xfId="6" applyFont="1" applyFill="1" applyBorder="1" applyAlignment="1">
      <alignment vertical="center" shrinkToFit="1"/>
    </xf>
    <xf numFmtId="14" fontId="20" fillId="8" borderId="1" xfId="6" applyNumberFormat="1" applyFont="1" applyFill="1" applyBorder="1" applyAlignment="1">
      <alignment horizontal="center" vertical="center" shrinkToFit="1"/>
    </xf>
    <xf numFmtId="0" fontId="23" fillId="8" borderId="1" xfId="6" applyFont="1" applyFill="1" applyBorder="1" applyAlignment="1">
      <alignment vertical="center" shrinkToFit="1"/>
    </xf>
    <xf numFmtId="14" fontId="23" fillId="8" borderId="1" xfId="6" applyNumberFormat="1" applyFont="1" applyFill="1" applyBorder="1" applyAlignment="1">
      <alignment horizontal="center" vertical="center" shrinkToFit="1"/>
    </xf>
    <xf numFmtId="0" fontId="26" fillId="8" borderId="1" xfId="7" applyFont="1" applyFill="1" applyBorder="1" applyAlignment="1">
      <alignment horizontal="center" vertical="center" shrinkToFit="1"/>
    </xf>
    <xf numFmtId="0" fontId="26" fillId="8" borderId="1" xfId="7" applyFont="1" applyFill="1" applyBorder="1" applyAlignment="1">
      <alignment horizontal="center" shrinkToFit="1"/>
    </xf>
    <xf numFmtId="0" fontId="26" fillId="0" borderId="1" xfId="7" applyFont="1" applyBorder="1" applyAlignment="1">
      <alignment horizontal="center" vertical="center" shrinkToFit="1"/>
    </xf>
    <xf numFmtId="0" fontId="26" fillId="2" borderId="1" xfId="7" applyFont="1" applyFill="1" applyBorder="1" applyAlignment="1">
      <alignment horizontal="center" vertical="center" shrinkToFit="1"/>
    </xf>
    <xf numFmtId="0" fontId="26" fillId="4" borderId="1" xfId="7" applyFont="1" applyFill="1" applyBorder="1" applyAlignment="1">
      <alignment horizontal="center" shrinkToFit="1"/>
    </xf>
    <xf numFmtId="0" fontId="26" fillId="4" borderId="1" xfId="7" applyFont="1" applyFill="1" applyBorder="1" applyAlignment="1">
      <alignment horizontal="center" vertical="center" shrinkToFit="1"/>
    </xf>
    <xf numFmtId="0" fontId="17" fillId="4" borderId="1" xfId="7" applyFont="1" applyFill="1" applyBorder="1" applyAlignment="1">
      <alignment horizontal="center" vertical="center" shrinkToFit="1"/>
    </xf>
    <xf numFmtId="0" fontId="17" fillId="2" borderId="1" xfId="7" applyFont="1" applyFill="1" applyBorder="1" applyAlignment="1">
      <alignment horizontal="center" vertical="center" shrinkToFit="1"/>
    </xf>
    <xf numFmtId="0" fontId="27" fillId="0" borderId="0" xfId="0" applyFont="1"/>
    <xf numFmtId="0" fontId="27" fillId="13" borderId="1" xfId="0" applyFont="1" applyFill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0" fillId="15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8" fillId="14" borderId="0" xfId="0" applyFont="1" applyFill="1" applyAlignment="1">
      <alignment horizontal="center"/>
    </xf>
    <xf numFmtId="0" fontId="0" fillId="15" borderId="0" xfId="0" applyFill="1"/>
    <xf numFmtId="0" fontId="7" fillId="0" borderId="0" xfId="1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2" fillId="3" borderId="15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21" fillId="8" borderId="1" xfId="4" applyFont="1" applyFill="1" applyBorder="1" applyAlignment="1">
      <alignment horizontal="center"/>
    </xf>
    <xf numFmtId="0" fontId="21" fillId="8" borderId="14" xfId="4" applyFont="1" applyFill="1" applyBorder="1" applyAlignment="1">
      <alignment horizontal="center"/>
    </xf>
    <xf numFmtId="0" fontId="19" fillId="0" borderId="1" xfId="4" applyFont="1" applyBorder="1" applyAlignment="1">
      <alignment horizontal="center"/>
    </xf>
    <xf numFmtId="0" fontId="15" fillId="0" borderId="0" xfId="7" applyFont="1" applyAlignment="1">
      <alignment horizontal="center" vertical="center" wrapText="1"/>
    </xf>
    <xf numFmtId="0" fontId="13" fillId="9" borderId="22" xfId="1" applyFont="1" applyFill="1" applyBorder="1" applyAlignment="1">
      <alignment horizontal="center" vertical="center"/>
    </xf>
    <xf numFmtId="0" fontId="13" fillId="9" borderId="36" xfId="1" applyFont="1" applyFill="1" applyBorder="1" applyAlignment="1">
      <alignment horizontal="center" vertical="center"/>
    </xf>
    <xf numFmtId="0" fontId="13" fillId="9" borderId="37" xfId="1" applyFont="1" applyFill="1" applyBorder="1" applyAlignment="1">
      <alignment horizontal="center" vertical="center"/>
    </xf>
    <xf numFmtId="0" fontId="13" fillId="9" borderId="38" xfId="1" applyFont="1" applyFill="1" applyBorder="1" applyAlignment="1">
      <alignment horizontal="center" vertical="center"/>
    </xf>
    <xf numFmtId="0" fontId="13" fillId="9" borderId="19" xfId="1" applyFont="1" applyFill="1" applyBorder="1" applyAlignment="1">
      <alignment horizontal="center" vertical="center" wrapText="1" shrinkToFit="1"/>
    </xf>
    <xf numFmtId="0" fontId="13" fillId="9" borderId="24" xfId="1" applyFont="1" applyFill="1" applyBorder="1" applyAlignment="1">
      <alignment horizontal="center" vertical="center" wrapText="1" shrinkToFit="1"/>
    </xf>
    <xf numFmtId="0" fontId="13" fillId="9" borderId="21" xfId="1" applyFont="1" applyFill="1" applyBorder="1" applyAlignment="1">
      <alignment horizontal="center" vertical="center" wrapText="1" shrinkToFit="1"/>
    </xf>
    <xf numFmtId="0" fontId="13" fillId="7" borderId="19" xfId="1" applyFont="1" applyFill="1" applyBorder="1" applyAlignment="1">
      <alignment horizontal="center" vertical="center" wrapText="1" shrinkToFit="1"/>
    </xf>
    <xf numFmtId="0" fontId="13" fillId="7" borderId="24" xfId="1" applyFont="1" applyFill="1" applyBorder="1" applyAlignment="1">
      <alignment horizontal="center" vertical="center" wrapText="1" shrinkToFit="1"/>
    </xf>
    <xf numFmtId="0" fontId="22" fillId="10" borderId="17" xfId="1" applyFont="1" applyFill="1" applyBorder="1" applyAlignment="1">
      <alignment horizontal="center" vertical="center" wrapText="1"/>
    </xf>
    <xf numFmtId="0" fontId="22" fillId="10" borderId="18" xfId="1" applyFont="1" applyFill="1" applyBorder="1" applyAlignment="1">
      <alignment horizontal="center" vertical="center" wrapText="1"/>
    </xf>
    <xf numFmtId="0" fontId="22" fillId="10" borderId="19" xfId="1" applyFont="1" applyFill="1" applyBorder="1" applyAlignment="1">
      <alignment horizontal="center" vertical="center" wrapText="1"/>
    </xf>
    <xf numFmtId="0" fontId="22" fillId="10" borderId="20" xfId="1" applyFont="1" applyFill="1" applyBorder="1" applyAlignment="1">
      <alignment horizontal="center" vertical="center" wrapText="1"/>
    </xf>
    <xf numFmtId="0" fontId="22" fillId="10" borderId="16" xfId="1" applyFont="1" applyFill="1" applyBorder="1" applyAlignment="1">
      <alignment horizontal="center" vertical="center" wrapText="1"/>
    </xf>
    <xf numFmtId="0" fontId="22" fillId="10" borderId="21" xfId="1" applyFont="1" applyFill="1" applyBorder="1" applyAlignment="1">
      <alignment horizontal="center" vertical="center" wrapText="1"/>
    </xf>
    <xf numFmtId="0" fontId="13" fillId="6" borderId="17" xfId="1" applyFont="1" applyFill="1" applyBorder="1" applyAlignment="1">
      <alignment horizontal="center" vertical="center"/>
    </xf>
    <xf numFmtId="0" fontId="13" fillId="6" borderId="23" xfId="1" applyFont="1" applyFill="1" applyBorder="1" applyAlignment="1">
      <alignment horizontal="center" vertical="center"/>
    </xf>
    <xf numFmtId="16" fontId="13" fillId="6" borderId="19" xfId="1" applyNumberFormat="1" applyFont="1" applyFill="1" applyBorder="1" applyAlignment="1">
      <alignment horizontal="center" vertical="center" wrapText="1" shrinkToFit="1"/>
    </xf>
    <xf numFmtId="16" fontId="13" fillId="6" borderId="24" xfId="1" applyNumberFormat="1" applyFont="1" applyFill="1" applyBorder="1" applyAlignment="1">
      <alignment horizontal="center" vertical="center" wrapText="1" shrinkToFit="1"/>
    </xf>
    <xf numFmtId="0" fontId="13" fillId="12" borderId="22" xfId="1" applyFont="1" applyFill="1" applyBorder="1" applyAlignment="1">
      <alignment horizontal="center" vertical="center"/>
    </xf>
    <xf numFmtId="0" fontId="13" fillId="12" borderId="4" xfId="1" applyFont="1" applyFill="1" applyBorder="1" applyAlignment="1">
      <alignment horizontal="center" vertical="center"/>
    </xf>
    <xf numFmtId="0" fontId="13" fillId="12" borderId="27" xfId="1" applyFont="1" applyFill="1" applyBorder="1" applyAlignment="1">
      <alignment horizontal="center" vertical="center"/>
    </xf>
    <xf numFmtId="0" fontId="13" fillId="12" borderId="5" xfId="1" applyFont="1" applyFill="1" applyBorder="1" applyAlignment="1">
      <alignment horizontal="center" vertical="center"/>
    </xf>
    <xf numFmtId="0" fontId="13" fillId="12" borderId="19" xfId="1" applyFont="1" applyFill="1" applyBorder="1" applyAlignment="1">
      <alignment horizontal="center" vertical="center" wrapText="1" shrinkToFit="1"/>
    </xf>
    <xf numFmtId="0" fontId="13" fillId="12" borderId="40" xfId="1" applyFont="1" applyFill="1" applyBorder="1" applyAlignment="1">
      <alignment horizontal="center" vertical="center" wrapText="1" shrinkToFit="1"/>
    </xf>
    <xf numFmtId="0" fontId="13" fillId="12" borderId="29" xfId="1" applyFont="1" applyFill="1" applyBorder="1" applyAlignment="1">
      <alignment horizontal="center" vertical="center" wrapText="1" shrinkToFit="1"/>
    </xf>
    <xf numFmtId="0" fontId="13" fillId="12" borderId="32" xfId="1" applyFont="1" applyFill="1" applyBorder="1" applyAlignment="1">
      <alignment horizontal="center" vertical="center" wrapText="1" shrinkToFit="1"/>
    </xf>
    <xf numFmtId="0" fontId="13" fillId="12" borderId="26" xfId="1" applyFont="1" applyFill="1" applyBorder="1" applyAlignment="1">
      <alignment horizontal="center" vertical="center" wrapText="1" shrinkToFit="1"/>
    </xf>
    <xf numFmtId="0" fontId="13" fillId="7" borderId="35" xfId="1" applyFont="1" applyFill="1" applyBorder="1" applyAlignment="1">
      <alignment horizontal="center" vertical="center"/>
    </xf>
    <xf numFmtId="0" fontId="13" fillId="7" borderId="4" xfId="1" applyFont="1" applyFill="1" applyBorder="1" applyAlignment="1">
      <alignment horizontal="center" vertical="center"/>
    </xf>
    <xf numFmtId="0" fontId="13" fillId="7" borderId="27" xfId="1" applyFont="1" applyFill="1" applyBorder="1" applyAlignment="1">
      <alignment horizontal="center" vertical="center"/>
    </xf>
    <xf numFmtId="0" fontId="13" fillId="7" borderId="5" xfId="1" applyFont="1" applyFill="1" applyBorder="1" applyAlignment="1">
      <alignment horizontal="center" vertical="center"/>
    </xf>
    <xf numFmtId="0" fontId="13" fillId="11" borderId="22" xfId="1" applyFont="1" applyFill="1" applyBorder="1" applyAlignment="1">
      <alignment horizontal="center" vertical="center"/>
    </xf>
    <xf numFmtId="0" fontId="13" fillId="11" borderId="4" xfId="1" applyFont="1" applyFill="1" applyBorder="1" applyAlignment="1">
      <alignment horizontal="center" vertical="center"/>
    </xf>
    <xf numFmtId="0" fontId="13" fillId="11" borderId="27" xfId="1" applyFont="1" applyFill="1" applyBorder="1" applyAlignment="1">
      <alignment horizontal="center" vertical="center"/>
    </xf>
    <xf numFmtId="0" fontId="13" fillId="11" borderId="5" xfId="1" applyFont="1" applyFill="1" applyBorder="1" applyAlignment="1">
      <alignment horizontal="center" vertical="center"/>
    </xf>
    <xf numFmtId="0" fontId="13" fillId="11" borderId="19" xfId="1" applyFont="1" applyFill="1" applyBorder="1" applyAlignment="1">
      <alignment horizontal="center" vertical="center" wrapText="1" shrinkToFit="1"/>
    </xf>
    <xf numFmtId="0" fontId="13" fillId="11" borderId="40" xfId="1" applyFont="1" applyFill="1" applyBorder="1" applyAlignment="1">
      <alignment horizontal="center" vertical="center" wrapText="1" shrinkToFit="1"/>
    </xf>
    <xf numFmtId="0" fontId="13" fillId="11" borderId="29" xfId="1" applyFont="1" applyFill="1" applyBorder="1" applyAlignment="1">
      <alignment horizontal="center" vertical="center" wrapText="1" shrinkToFit="1"/>
    </xf>
    <xf numFmtId="0" fontId="13" fillId="11" borderId="32" xfId="1" applyFont="1" applyFill="1" applyBorder="1" applyAlignment="1">
      <alignment horizontal="center" vertical="center" wrapText="1" shrinkToFit="1"/>
    </xf>
    <xf numFmtId="0" fontId="13" fillId="11" borderId="26" xfId="1" applyFont="1" applyFill="1" applyBorder="1" applyAlignment="1">
      <alignment horizontal="center" vertical="center" wrapText="1" shrinkToFit="1"/>
    </xf>
    <xf numFmtId="0" fontId="13" fillId="7" borderId="25" xfId="1" applyFont="1" applyFill="1" applyBorder="1" applyAlignment="1">
      <alignment horizontal="center" vertical="center" wrapText="1" shrinkToFit="1"/>
    </xf>
    <xf numFmtId="0" fontId="13" fillId="7" borderId="26" xfId="1" applyFont="1" applyFill="1" applyBorder="1" applyAlignment="1">
      <alignment horizontal="center" vertical="center" wrapText="1" shrinkToFit="1"/>
    </xf>
    <xf numFmtId="0" fontId="4" fillId="8" borderId="1" xfId="8" applyFont="1" applyFill="1" applyBorder="1" applyAlignment="1">
      <alignment horizontal="center" vertical="center"/>
    </xf>
    <xf numFmtId="0" fontId="29" fillId="8" borderId="1" xfId="6" applyFont="1" applyFill="1" applyBorder="1" applyAlignment="1">
      <alignment vertical="center"/>
    </xf>
    <xf numFmtId="14" fontId="29" fillId="8" borderId="1" xfId="6" applyNumberFormat="1" applyFont="1" applyFill="1" applyBorder="1" applyAlignment="1">
      <alignment horizontal="center" vertical="center"/>
    </xf>
    <xf numFmtId="0" fontId="11" fillId="0" borderId="1" xfId="8" applyFont="1" applyBorder="1" applyAlignment="1">
      <alignment horizontal="left" vertical="center"/>
    </xf>
    <xf numFmtId="0" fontId="11" fillId="0" borderId="1" xfId="8" applyFont="1" applyBorder="1" applyAlignment="1">
      <alignment horizontal="center" vertical="center"/>
    </xf>
    <xf numFmtId="0" fontId="11" fillId="0" borderId="28" xfId="8" applyFont="1" applyBorder="1" applyAlignment="1">
      <alignment horizontal="left" vertical="center"/>
    </xf>
    <xf numFmtId="0" fontId="10" fillId="0" borderId="28" xfId="8" applyFont="1" applyBorder="1" applyAlignment="1">
      <alignment horizontal="center" vertical="center"/>
    </xf>
    <xf numFmtId="0" fontId="11" fillId="0" borderId="6" xfId="8" applyFont="1" applyBorder="1" applyAlignment="1">
      <alignment horizontal="left" vertical="center"/>
    </xf>
    <xf numFmtId="0" fontId="11" fillId="0" borderId="6" xfId="8" applyFont="1" applyBorder="1" applyAlignment="1">
      <alignment horizontal="center" vertical="center"/>
    </xf>
    <xf numFmtId="0" fontId="10" fillId="0" borderId="1" xfId="8" applyFont="1" applyBorder="1" applyAlignment="1">
      <alignment horizontal="center" vertical="center"/>
    </xf>
    <xf numFmtId="0" fontId="11" fillId="0" borderId="28" xfId="8" applyFont="1" applyBorder="1" applyAlignment="1">
      <alignment horizontal="center" vertical="center"/>
    </xf>
    <xf numFmtId="0" fontId="1" fillId="0" borderId="0" xfId="8"/>
  </cellXfs>
  <cellStyles count="9">
    <cellStyle name="Normal" xfId="0" builtinId="0"/>
    <cellStyle name="Normal 2" xfId="1" xr:uid="{00000000-0005-0000-0000-000001000000}"/>
    <cellStyle name="Normal 2 2" xfId="3" xr:uid="{69860B1C-0064-4780-8650-0CF6C0BC291E}"/>
    <cellStyle name="Normal 3" xfId="4" xr:uid="{7A70BDE9-7D9B-4F10-9F8D-147E3A8026CA}"/>
    <cellStyle name="Normal 3 2" xfId="5" xr:uid="{E8DCFDCD-43E2-4426-BB7D-A567E960BD3B}"/>
    <cellStyle name="Normal 4" xfId="6" xr:uid="{4152E065-110B-49EA-A262-1AAE7A086A20}"/>
    <cellStyle name="Normal 5" xfId="2" xr:uid="{10C1F285-1B48-415D-AC69-68BB55EC1A97}"/>
    <cellStyle name="Normal 5 2" xfId="8" xr:uid="{420AA6D4-916D-47C8-8407-0B27F0F265CC}"/>
    <cellStyle name="Normal_SUMULAS 2002" xfId="7" xr:uid="{B0E960A2-1B46-4457-9B18-2F3A9518306F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4B45-03D5-4197-AFDC-FF0450EED09C}">
  <dimension ref="A1:H47"/>
  <sheetViews>
    <sheetView tabSelected="1" view="pageBreakPreview" topLeftCell="A34" zoomScaleNormal="100" zoomScaleSheetLayoutView="100" workbookViewId="0">
      <selection activeCell="J11" sqref="J11"/>
    </sheetView>
  </sheetViews>
  <sheetFormatPr defaultRowHeight="15"/>
  <cols>
    <col min="1" max="1" width="3.42578125" bestFit="1" customWidth="1"/>
    <col min="2" max="2" width="34.7109375" bestFit="1" customWidth="1"/>
    <col min="6" max="6" width="10.5703125" bestFit="1" customWidth="1"/>
  </cols>
  <sheetData>
    <row r="1" spans="1:8" ht="20.25">
      <c r="A1" s="2"/>
      <c r="B1" s="105" t="s">
        <v>21</v>
      </c>
      <c r="C1" s="105"/>
      <c r="D1" s="105"/>
      <c r="E1" s="105"/>
      <c r="F1" s="105"/>
      <c r="G1" s="105"/>
      <c r="H1" s="105"/>
    </row>
    <row r="2" spans="1:8" ht="18.75" thickBot="1">
      <c r="A2" s="2"/>
      <c r="B2" s="2"/>
      <c r="C2" s="2"/>
      <c r="D2" s="2"/>
      <c r="E2" s="2"/>
      <c r="F2" s="2"/>
      <c r="G2" s="2"/>
      <c r="H2" s="2"/>
    </row>
    <row r="3" spans="1:8" ht="18.75">
      <c r="A3" s="107" t="s">
        <v>2</v>
      </c>
      <c r="B3" s="108"/>
      <c r="C3" s="16" t="s">
        <v>4</v>
      </c>
      <c r="D3" s="16" t="s">
        <v>3</v>
      </c>
      <c r="E3" s="16" t="s">
        <v>5</v>
      </c>
      <c r="F3" s="16" t="s">
        <v>25</v>
      </c>
      <c r="G3" s="16" t="s">
        <v>23</v>
      </c>
      <c r="H3" s="17" t="s">
        <v>6</v>
      </c>
    </row>
    <row r="4" spans="1:8" ht="18">
      <c r="A4" s="9">
        <v>1</v>
      </c>
      <c r="B4" s="164" t="s">
        <v>7</v>
      </c>
      <c r="C4" s="165">
        <v>5</v>
      </c>
      <c r="D4" s="165">
        <v>4</v>
      </c>
      <c r="E4" s="165">
        <v>5</v>
      </c>
      <c r="F4" s="165"/>
      <c r="G4" s="8"/>
      <c r="H4" s="12">
        <f>SUM(C4:G4)</f>
        <v>14</v>
      </c>
    </row>
    <row r="5" spans="1:8" ht="18">
      <c r="A5" s="9">
        <v>2</v>
      </c>
      <c r="B5" s="164" t="s">
        <v>1</v>
      </c>
      <c r="C5" s="165">
        <v>4</v>
      </c>
      <c r="D5" s="165">
        <v>5</v>
      </c>
      <c r="E5" s="165">
        <v>3</v>
      </c>
      <c r="F5" s="165"/>
      <c r="G5" s="8"/>
      <c r="H5" s="12">
        <f t="shared" ref="H5:H8" si="0">SUM(C5:G5)</f>
        <v>12</v>
      </c>
    </row>
    <row r="6" spans="1:8" ht="18">
      <c r="A6" s="9">
        <v>3</v>
      </c>
      <c r="B6" s="164" t="s">
        <v>9</v>
      </c>
      <c r="C6" s="165">
        <v>3</v>
      </c>
      <c r="D6" s="165">
        <v>3</v>
      </c>
      <c r="E6" s="165">
        <v>2</v>
      </c>
      <c r="F6" s="165"/>
      <c r="G6" s="8"/>
      <c r="H6" s="12">
        <f t="shared" si="0"/>
        <v>8</v>
      </c>
    </row>
    <row r="7" spans="1:8" ht="18">
      <c r="A7" s="9">
        <v>4</v>
      </c>
      <c r="B7" s="166" t="s">
        <v>8</v>
      </c>
      <c r="C7" s="167">
        <v>2</v>
      </c>
      <c r="D7" s="167">
        <v>2</v>
      </c>
      <c r="E7" s="167">
        <v>4</v>
      </c>
      <c r="F7" s="167"/>
      <c r="G7" s="20"/>
      <c r="H7" s="12">
        <f t="shared" si="0"/>
        <v>8</v>
      </c>
    </row>
    <row r="8" spans="1:8" ht="18.75" thickBot="1">
      <c r="A8" s="9">
        <v>5</v>
      </c>
      <c r="B8" s="168" t="s">
        <v>22</v>
      </c>
      <c r="C8" s="169">
        <v>1</v>
      </c>
      <c r="D8" s="169">
        <v>1</v>
      </c>
      <c r="E8" s="169">
        <v>1</v>
      </c>
      <c r="F8" s="169"/>
      <c r="G8" s="11"/>
      <c r="H8" s="12">
        <f t="shared" si="0"/>
        <v>3</v>
      </c>
    </row>
    <row r="9" spans="1:8" ht="18.75">
      <c r="A9" s="107" t="s">
        <v>10</v>
      </c>
      <c r="B9" s="108"/>
      <c r="C9" s="16" t="s">
        <v>4</v>
      </c>
      <c r="D9" s="16" t="s">
        <v>3</v>
      </c>
      <c r="E9" s="16" t="s">
        <v>5</v>
      </c>
      <c r="F9" s="16" t="s">
        <v>25</v>
      </c>
      <c r="G9" s="16" t="s">
        <v>23</v>
      </c>
      <c r="H9" s="17" t="s">
        <v>6</v>
      </c>
    </row>
    <row r="10" spans="1:8" ht="18">
      <c r="A10" s="9">
        <v>1</v>
      </c>
      <c r="B10" s="164" t="s">
        <v>7</v>
      </c>
      <c r="C10" s="165">
        <v>562</v>
      </c>
      <c r="D10" s="165">
        <v>562</v>
      </c>
      <c r="E10" s="165">
        <v>579</v>
      </c>
      <c r="F10" s="165"/>
      <c r="G10" s="8"/>
      <c r="H10" s="12">
        <f>SUM(C10:G10)</f>
        <v>1703</v>
      </c>
    </row>
    <row r="11" spans="1:8" ht="18">
      <c r="A11" s="9">
        <v>2</v>
      </c>
      <c r="B11" s="164" t="s">
        <v>1</v>
      </c>
      <c r="C11" s="165">
        <v>561</v>
      </c>
      <c r="D11" s="165">
        <v>570</v>
      </c>
      <c r="E11" s="165">
        <v>556</v>
      </c>
      <c r="F11" s="165"/>
      <c r="G11" s="8"/>
      <c r="H11" s="12">
        <f t="shared" ref="H11:H14" si="1">SUM(C11:G11)</f>
        <v>1687</v>
      </c>
    </row>
    <row r="12" spans="1:8" ht="18">
      <c r="A12" s="9">
        <v>3</v>
      </c>
      <c r="B12" s="164" t="s">
        <v>9</v>
      </c>
      <c r="C12" s="170">
        <v>551</v>
      </c>
      <c r="D12" s="170">
        <v>560</v>
      </c>
      <c r="E12" s="170">
        <v>545</v>
      </c>
      <c r="F12" s="170"/>
      <c r="G12" s="8"/>
      <c r="H12" s="12">
        <f t="shared" si="1"/>
        <v>1656</v>
      </c>
    </row>
    <row r="13" spans="1:8" ht="18">
      <c r="A13" s="9">
        <v>4</v>
      </c>
      <c r="B13" s="166" t="s">
        <v>8</v>
      </c>
      <c r="C13" s="171">
        <v>534</v>
      </c>
      <c r="D13" s="171">
        <v>555</v>
      </c>
      <c r="E13" s="171">
        <v>560</v>
      </c>
      <c r="F13" s="171"/>
      <c r="G13" s="20"/>
      <c r="H13" s="12">
        <f t="shared" si="1"/>
        <v>1649</v>
      </c>
    </row>
    <row r="14" spans="1:8" ht="18.75" thickBot="1">
      <c r="A14" s="10">
        <v>5</v>
      </c>
      <c r="B14" s="168" t="s">
        <v>22</v>
      </c>
      <c r="C14" s="169">
        <v>520</v>
      </c>
      <c r="D14" s="169">
        <v>550</v>
      </c>
      <c r="E14" s="169">
        <v>539</v>
      </c>
      <c r="F14" s="169"/>
      <c r="G14" s="11"/>
      <c r="H14" s="13">
        <f t="shared" si="1"/>
        <v>1609</v>
      </c>
    </row>
    <row r="15" spans="1:8" ht="18">
      <c r="A15" s="2"/>
      <c r="B15" s="172"/>
      <c r="C15" s="172"/>
      <c r="D15" s="172"/>
      <c r="E15" s="172"/>
      <c r="F15" s="172"/>
      <c r="G15" s="172"/>
      <c r="H15" s="172"/>
    </row>
    <row r="16" spans="1:8" ht="18.75" thickBot="1">
      <c r="A16" s="2"/>
      <c r="B16" s="109" t="s">
        <v>193</v>
      </c>
      <c r="C16" s="110"/>
      <c r="D16" s="110"/>
      <c r="E16" s="110"/>
      <c r="F16" s="21"/>
      <c r="G16" s="19">
        <v>173</v>
      </c>
      <c r="H16" s="3"/>
    </row>
    <row r="17" spans="1:8" ht="18">
      <c r="A17" s="2"/>
      <c r="B17" s="106" t="s">
        <v>9</v>
      </c>
      <c r="C17" s="106"/>
      <c r="D17" s="106"/>
      <c r="E17" s="106"/>
      <c r="F17" s="3"/>
      <c r="G17" s="5" t="s">
        <v>0</v>
      </c>
      <c r="H17" s="5"/>
    </row>
    <row r="18" spans="1:8" ht="18">
      <c r="A18" s="2"/>
      <c r="B18" s="3"/>
      <c r="C18" s="3"/>
      <c r="D18" s="3"/>
      <c r="E18" s="3"/>
      <c r="F18" s="3"/>
      <c r="G18" s="6"/>
      <c r="H18" s="3"/>
    </row>
    <row r="19" spans="1:8" ht="18.75" thickBot="1">
      <c r="A19" s="2"/>
      <c r="B19" s="109" t="s">
        <v>250</v>
      </c>
      <c r="C19" s="109"/>
      <c r="D19" s="109"/>
      <c r="E19" s="109"/>
      <c r="F19" s="22"/>
      <c r="G19" s="19">
        <v>166</v>
      </c>
      <c r="H19" s="3"/>
    </row>
    <row r="20" spans="1:8" ht="18">
      <c r="A20" s="2"/>
      <c r="B20" s="106" t="s">
        <v>8</v>
      </c>
      <c r="C20" s="106"/>
      <c r="D20" s="106"/>
      <c r="E20" s="106"/>
      <c r="F20" s="3"/>
      <c r="G20" s="5" t="s">
        <v>0</v>
      </c>
      <c r="H20" s="5"/>
    </row>
    <row r="21" spans="1:8" ht="18">
      <c r="A21" s="2"/>
      <c r="B21" s="3"/>
      <c r="C21" s="3"/>
      <c r="D21" s="3"/>
      <c r="E21" s="3"/>
      <c r="F21" s="3"/>
      <c r="G21" s="6"/>
      <c r="H21" s="3"/>
    </row>
    <row r="22" spans="1:8" ht="18.75" thickBot="1">
      <c r="A22" s="2"/>
      <c r="B22" s="109" t="s">
        <v>254</v>
      </c>
      <c r="C22" s="109"/>
      <c r="D22" s="109"/>
      <c r="E22" s="109"/>
      <c r="F22" s="22"/>
      <c r="G22" s="19">
        <v>171</v>
      </c>
      <c r="H22" s="5"/>
    </row>
    <row r="23" spans="1:8" ht="18">
      <c r="A23" s="2"/>
      <c r="B23" s="106" t="s">
        <v>1</v>
      </c>
      <c r="C23" s="106"/>
      <c r="D23" s="106"/>
      <c r="E23" s="106"/>
      <c r="F23" s="3"/>
      <c r="G23" s="5" t="s">
        <v>0</v>
      </c>
      <c r="H23" s="5"/>
    </row>
    <row r="24" spans="1:8" ht="18">
      <c r="A24" s="2"/>
      <c r="B24" s="14"/>
      <c r="C24" s="14"/>
      <c r="D24" s="14"/>
      <c r="E24" s="14"/>
      <c r="F24" s="3"/>
      <c r="G24" s="4"/>
      <c r="H24" s="5"/>
    </row>
    <row r="25" spans="1:8" ht="18.75" thickBot="1">
      <c r="A25" s="2"/>
      <c r="B25" s="109" t="s">
        <v>195</v>
      </c>
      <c r="C25" s="109"/>
      <c r="D25" s="109"/>
      <c r="E25" s="109"/>
      <c r="F25" s="22"/>
      <c r="G25" s="19">
        <v>174</v>
      </c>
      <c r="H25" s="5"/>
    </row>
    <row r="26" spans="1:8" ht="18">
      <c r="A26" s="2"/>
      <c r="B26" s="106" t="s">
        <v>24</v>
      </c>
      <c r="C26" s="106"/>
      <c r="D26" s="106"/>
      <c r="E26" s="106"/>
      <c r="F26" s="3"/>
      <c r="G26" s="5" t="s">
        <v>0</v>
      </c>
      <c r="H26" s="5"/>
    </row>
    <row r="27" spans="1:8" ht="18">
      <c r="A27" s="2"/>
      <c r="B27" s="14"/>
      <c r="C27" s="14"/>
      <c r="D27" s="14"/>
      <c r="E27" s="14"/>
      <c r="F27" s="3"/>
      <c r="G27" s="5"/>
      <c r="H27" s="5"/>
    </row>
    <row r="28" spans="1:8" ht="18.75" thickBot="1">
      <c r="A28" s="2"/>
      <c r="B28" s="109" t="s">
        <v>200</v>
      </c>
      <c r="C28" s="109"/>
      <c r="D28" s="109"/>
      <c r="E28" s="109"/>
      <c r="F28" s="3"/>
      <c r="G28" s="19">
        <v>168</v>
      </c>
      <c r="H28" s="5"/>
    </row>
    <row r="29" spans="1:8" ht="18">
      <c r="A29" s="2"/>
      <c r="B29" s="106" t="s">
        <v>22</v>
      </c>
      <c r="C29" s="106"/>
      <c r="D29" s="106"/>
      <c r="E29" s="106"/>
      <c r="F29" s="3"/>
      <c r="G29" s="5" t="s">
        <v>0</v>
      </c>
      <c r="H29" s="5"/>
    </row>
    <row r="30" spans="1:8" ht="18">
      <c r="A30" s="2"/>
      <c r="B30" s="7"/>
      <c r="C30" s="7"/>
      <c r="D30" s="7"/>
      <c r="E30" s="7"/>
      <c r="F30" s="23"/>
      <c r="G30" s="4"/>
      <c r="H30" s="5"/>
    </row>
    <row r="31" spans="1:8" ht="18.75" thickBot="1">
      <c r="A31" s="2"/>
      <c r="B31" s="106" t="s">
        <v>13</v>
      </c>
      <c r="C31" s="106"/>
      <c r="D31" s="106"/>
      <c r="E31" s="106"/>
      <c r="F31" s="24"/>
      <c r="G31" s="19">
        <v>71</v>
      </c>
      <c r="H31" s="3"/>
    </row>
    <row r="32" spans="1:8" ht="18">
      <c r="A32" s="2"/>
      <c r="B32" s="109" t="s">
        <v>196</v>
      </c>
      <c r="C32" s="109"/>
      <c r="D32" s="109"/>
      <c r="E32" s="109"/>
      <c r="F32" s="25"/>
      <c r="G32" s="5" t="s">
        <v>14</v>
      </c>
      <c r="H32" s="3"/>
    </row>
    <row r="33" spans="1:8" ht="18">
      <c r="A33" s="2"/>
      <c r="B33" s="109" t="s">
        <v>197</v>
      </c>
      <c r="C33" s="109"/>
      <c r="D33" s="109"/>
      <c r="E33" s="109"/>
      <c r="F33" s="3"/>
      <c r="G33" s="4"/>
      <c r="H33" s="5"/>
    </row>
    <row r="35" spans="1:8" ht="18.75" thickBot="1">
      <c r="A35" s="172"/>
      <c r="B35" s="106" t="s">
        <v>15</v>
      </c>
      <c r="C35" s="106"/>
      <c r="D35" s="106"/>
      <c r="E35" s="106"/>
      <c r="F35" s="24"/>
      <c r="G35" s="19">
        <v>13</v>
      </c>
      <c r="H35" s="172"/>
    </row>
    <row r="36" spans="1:8" ht="18">
      <c r="A36" s="172"/>
      <c r="B36" s="109" t="s">
        <v>201</v>
      </c>
      <c r="C36" s="109"/>
      <c r="D36" s="109"/>
      <c r="E36" s="109"/>
      <c r="F36" s="25"/>
      <c r="G36" s="5" t="s">
        <v>14</v>
      </c>
      <c r="H36" s="172"/>
    </row>
    <row r="37" spans="1:8" ht="18">
      <c r="A37" s="172"/>
      <c r="B37" s="109" t="s">
        <v>198</v>
      </c>
      <c r="C37" s="109"/>
      <c r="D37" s="109"/>
      <c r="E37" s="109"/>
      <c r="F37" s="3"/>
      <c r="G37" s="4"/>
      <c r="H37" s="172"/>
    </row>
    <row r="39" spans="1:8" ht="18">
      <c r="A39" s="172"/>
      <c r="B39" s="111" t="s">
        <v>16</v>
      </c>
      <c r="C39" s="111"/>
      <c r="D39" s="111"/>
      <c r="E39" s="111"/>
      <c r="F39" s="3"/>
      <c r="G39" s="172"/>
    </row>
    <row r="40" spans="1:8" ht="15.75">
      <c r="A40" s="18" t="s">
        <v>17</v>
      </c>
      <c r="B40" s="112" t="s">
        <v>195</v>
      </c>
      <c r="C40" s="113"/>
      <c r="D40" s="112">
        <v>174</v>
      </c>
      <c r="E40" s="113"/>
      <c r="F40" s="26"/>
      <c r="G40" s="172"/>
    </row>
    <row r="41" spans="1:8" ht="15.75">
      <c r="A41" s="18" t="s">
        <v>18</v>
      </c>
      <c r="B41" s="112" t="s">
        <v>255</v>
      </c>
      <c r="C41" s="113"/>
      <c r="D41" s="109">
        <v>173</v>
      </c>
      <c r="E41" s="109"/>
      <c r="F41" s="26"/>
      <c r="G41" s="172"/>
    </row>
    <row r="42" spans="1:8" ht="15.75">
      <c r="A42" s="18" t="s">
        <v>19</v>
      </c>
      <c r="B42" s="112" t="s">
        <v>256</v>
      </c>
      <c r="C42" s="113"/>
      <c r="D42" s="109">
        <v>172</v>
      </c>
      <c r="E42" s="109"/>
      <c r="F42" s="26"/>
      <c r="G42" s="15"/>
    </row>
    <row r="43" spans="1:8" ht="15.75">
      <c r="A43" s="172"/>
      <c r="B43" s="15"/>
      <c r="C43" s="15"/>
      <c r="D43" s="15"/>
      <c r="E43" s="15"/>
      <c r="F43" s="15"/>
      <c r="G43" s="172"/>
    </row>
    <row r="44" spans="1:8" ht="18">
      <c r="A44" s="172"/>
      <c r="B44" s="111" t="s">
        <v>20</v>
      </c>
      <c r="C44" s="111"/>
      <c r="D44" s="111"/>
      <c r="E44" s="111"/>
      <c r="F44" s="3"/>
      <c r="G44" s="172"/>
    </row>
    <row r="45" spans="1:8" ht="15.75">
      <c r="A45" s="18" t="s">
        <v>17</v>
      </c>
      <c r="B45" s="109" t="s">
        <v>195</v>
      </c>
      <c r="C45" s="109"/>
      <c r="D45" s="112">
        <v>174</v>
      </c>
      <c r="E45" s="113"/>
      <c r="F45" s="26"/>
      <c r="G45" s="172"/>
    </row>
    <row r="46" spans="1:8" ht="15.75">
      <c r="A46" s="18" t="s">
        <v>18</v>
      </c>
      <c r="B46" s="109" t="s">
        <v>257</v>
      </c>
      <c r="C46" s="109"/>
      <c r="D46" s="109">
        <v>167</v>
      </c>
      <c r="E46" s="109"/>
      <c r="F46" s="26"/>
      <c r="G46" s="172"/>
    </row>
    <row r="47" spans="1:8" ht="15.75">
      <c r="A47" s="18" t="s">
        <v>19</v>
      </c>
      <c r="B47" s="109" t="s">
        <v>258</v>
      </c>
      <c r="C47" s="109"/>
      <c r="D47" s="109">
        <v>166</v>
      </c>
      <c r="E47" s="109"/>
      <c r="F47" s="26"/>
      <c r="G47" s="172"/>
    </row>
  </sheetData>
  <sortState xmlns:xlrd2="http://schemas.microsoft.com/office/spreadsheetml/2017/richdata2" ref="B10:H14">
    <sortCondition descending="1" ref="H10:H14"/>
  </sortState>
  <mergeCells count="33">
    <mergeCell ref="B22:E22"/>
    <mergeCell ref="B20:E20"/>
    <mergeCell ref="B25:E25"/>
    <mergeCell ref="B40:C40"/>
    <mergeCell ref="B23:E23"/>
    <mergeCell ref="B26:E26"/>
    <mergeCell ref="B31:E31"/>
    <mergeCell ref="B32:E32"/>
    <mergeCell ref="B28:E28"/>
    <mergeCell ref="B29:E29"/>
    <mergeCell ref="B33:E33"/>
    <mergeCell ref="B36:E36"/>
    <mergeCell ref="B37:E37"/>
    <mergeCell ref="B39:E39"/>
    <mergeCell ref="B47:C47"/>
    <mergeCell ref="D47:E47"/>
    <mergeCell ref="B35:E35"/>
    <mergeCell ref="B44:E44"/>
    <mergeCell ref="B45:C45"/>
    <mergeCell ref="D46:E46"/>
    <mergeCell ref="B46:C46"/>
    <mergeCell ref="D45:E45"/>
    <mergeCell ref="D42:E42"/>
    <mergeCell ref="D41:E41"/>
    <mergeCell ref="B41:C41"/>
    <mergeCell ref="D40:E40"/>
    <mergeCell ref="B42:C42"/>
    <mergeCell ref="B1:H1"/>
    <mergeCell ref="B17:E17"/>
    <mergeCell ref="A9:B9"/>
    <mergeCell ref="A3:B3"/>
    <mergeCell ref="B19:E19"/>
    <mergeCell ref="B16:E16"/>
  </mergeCells>
  <pageMargins left="0.31496062992125984" right="0.31496062992125984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DBEE-049C-4E3B-B76F-5501B8E4DFEB}">
  <dimension ref="A1:I175"/>
  <sheetViews>
    <sheetView workbookViewId="0">
      <selection activeCell="A133" sqref="A1:XFD1048576"/>
    </sheetView>
  </sheetViews>
  <sheetFormatPr defaultRowHeight="15.75"/>
  <cols>
    <col min="1" max="1" width="3.85546875" style="80" bestFit="1" customWidth="1"/>
    <col min="2" max="2" width="45" bestFit="1" customWidth="1"/>
    <col min="3" max="3" width="16.85546875" style="1" bestFit="1" customWidth="1"/>
  </cols>
  <sheetData>
    <row r="1" spans="1:9" ht="15" customHeight="1">
      <c r="A1" s="117" t="s">
        <v>9</v>
      </c>
      <c r="B1" s="117"/>
      <c r="C1" s="117"/>
      <c r="D1" s="117"/>
      <c r="E1" s="117"/>
      <c r="F1" s="117"/>
      <c r="G1" s="117"/>
      <c r="H1" s="117"/>
      <c r="I1" s="117"/>
    </row>
    <row r="2" spans="1:9" ht="15" customHeight="1">
      <c r="A2" s="117"/>
      <c r="B2" s="117"/>
      <c r="C2" s="117"/>
      <c r="D2" s="117"/>
      <c r="E2" s="117"/>
      <c r="F2" s="117"/>
      <c r="G2" s="117"/>
      <c r="H2" s="117"/>
      <c r="I2" s="117"/>
    </row>
    <row r="3" spans="1:9">
      <c r="A3" s="78" t="s">
        <v>26</v>
      </c>
      <c r="B3" s="44" t="s">
        <v>27</v>
      </c>
      <c r="C3" s="44" t="s">
        <v>75</v>
      </c>
      <c r="D3" s="30" t="s">
        <v>29</v>
      </c>
      <c r="E3" s="30" t="s">
        <v>28</v>
      </c>
      <c r="F3" s="30" t="s">
        <v>244</v>
      </c>
      <c r="G3" s="30" t="s">
        <v>74</v>
      </c>
      <c r="H3" s="30" t="s">
        <v>23</v>
      </c>
      <c r="I3" s="28" t="s">
        <v>6</v>
      </c>
    </row>
    <row r="4" spans="1:9">
      <c r="A4" s="161">
        <v>1</v>
      </c>
      <c r="B4" s="72" t="s">
        <v>171</v>
      </c>
      <c r="C4" s="73" t="s">
        <v>147</v>
      </c>
      <c r="D4" s="86">
        <v>57</v>
      </c>
      <c r="E4" s="86">
        <v>57</v>
      </c>
      <c r="F4" s="86"/>
      <c r="G4" s="87"/>
      <c r="H4" s="87"/>
      <c r="I4" s="31">
        <f>SUM(D4:H4)</f>
        <v>114</v>
      </c>
    </row>
    <row r="5" spans="1:9">
      <c r="A5" s="79">
        <v>2</v>
      </c>
      <c r="B5" s="74" t="s">
        <v>199</v>
      </c>
      <c r="C5" s="75" t="s">
        <v>148</v>
      </c>
      <c r="D5" s="88"/>
      <c r="E5" s="88">
        <v>55</v>
      </c>
      <c r="F5" s="40">
        <v>52</v>
      </c>
      <c r="G5" s="88"/>
      <c r="H5" s="88"/>
      <c r="I5" s="29">
        <f>SUM(D5:H5)</f>
        <v>107</v>
      </c>
    </row>
    <row r="6" spans="1:9">
      <c r="A6" s="161">
        <v>3</v>
      </c>
      <c r="B6" s="72" t="s">
        <v>11</v>
      </c>
      <c r="C6" s="73" t="s">
        <v>149</v>
      </c>
      <c r="D6" s="86">
        <v>55</v>
      </c>
      <c r="E6" s="41">
        <v>54</v>
      </c>
      <c r="F6" s="86">
        <v>55</v>
      </c>
      <c r="G6" s="87"/>
      <c r="H6" s="87"/>
      <c r="I6" s="31">
        <f t="shared" ref="I6:I35" si="0">SUM(D6:H6)</f>
        <v>164</v>
      </c>
    </row>
    <row r="7" spans="1:9">
      <c r="A7" s="79">
        <v>4</v>
      </c>
      <c r="B7" s="74" t="s">
        <v>172</v>
      </c>
      <c r="C7" s="75" t="s">
        <v>150</v>
      </c>
      <c r="D7" s="88">
        <v>52</v>
      </c>
      <c r="E7" s="88"/>
      <c r="F7" s="88"/>
      <c r="G7" s="88"/>
      <c r="H7" s="88"/>
      <c r="I7" s="29">
        <f t="shared" si="0"/>
        <v>52</v>
      </c>
    </row>
    <row r="8" spans="1:9">
      <c r="A8" s="161">
        <v>5</v>
      </c>
      <c r="B8" s="72" t="s">
        <v>173</v>
      </c>
      <c r="C8" s="73" t="s">
        <v>151</v>
      </c>
      <c r="D8" s="86">
        <v>54</v>
      </c>
      <c r="E8" s="86">
        <v>58</v>
      </c>
      <c r="F8" s="86">
        <v>53</v>
      </c>
      <c r="G8" s="87"/>
      <c r="H8" s="87"/>
      <c r="I8" s="31">
        <f t="shared" si="0"/>
        <v>165</v>
      </c>
    </row>
    <row r="9" spans="1:9">
      <c r="A9" s="79">
        <v>6</v>
      </c>
      <c r="B9" s="74" t="s">
        <v>174</v>
      </c>
      <c r="C9" s="75" t="s">
        <v>152</v>
      </c>
      <c r="D9" s="40">
        <v>51</v>
      </c>
      <c r="E9" s="88">
        <v>58</v>
      </c>
      <c r="F9" s="88">
        <v>55</v>
      </c>
      <c r="G9" s="88"/>
      <c r="H9" s="88"/>
      <c r="I9" s="29">
        <f t="shared" si="0"/>
        <v>164</v>
      </c>
    </row>
    <row r="10" spans="1:9">
      <c r="A10" s="161">
        <v>7</v>
      </c>
      <c r="B10" s="72" t="s">
        <v>175</v>
      </c>
      <c r="C10" s="73" t="s">
        <v>153</v>
      </c>
      <c r="D10" s="86">
        <v>57</v>
      </c>
      <c r="E10" s="41">
        <v>54</v>
      </c>
      <c r="F10" s="86">
        <v>52</v>
      </c>
      <c r="G10" s="87"/>
      <c r="H10" s="87"/>
      <c r="I10" s="31">
        <f t="shared" si="0"/>
        <v>163</v>
      </c>
    </row>
    <row r="11" spans="1:9">
      <c r="A11" s="79">
        <v>8</v>
      </c>
      <c r="B11" s="74" t="s">
        <v>30</v>
      </c>
      <c r="C11" s="75" t="s">
        <v>154</v>
      </c>
      <c r="D11" s="88">
        <v>52</v>
      </c>
      <c r="E11" s="88"/>
      <c r="F11" s="88"/>
      <c r="G11" s="88"/>
      <c r="H11" s="88"/>
      <c r="I11" s="29">
        <f t="shared" si="0"/>
        <v>52</v>
      </c>
    </row>
    <row r="12" spans="1:9">
      <c r="A12" s="161">
        <v>9</v>
      </c>
      <c r="B12" s="72" t="s">
        <v>176</v>
      </c>
      <c r="C12" s="73" t="s">
        <v>155</v>
      </c>
      <c r="D12" s="86"/>
      <c r="E12" s="86">
        <v>54</v>
      </c>
      <c r="F12" s="86">
        <v>52</v>
      </c>
      <c r="G12" s="87"/>
      <c r="H12" s="87"/>
      <c r="I12" s="31">
        <f t="shared" si="0"/>
        <v>106</v>
      </c>
    </row>
    <row r="13" spans="1:9">
      <c r="A13" s="79">
        <v>10</v>
      </c>
      <c r="B13" s="74" t="s">
        <v>31</v>
      </c>
      <c r="C13" s="75" t="s">
        <v>156</v>
      </c>
      <c r="D13" s="88">
        <v>58</v>
      </c>
      <c r="E13" s="88">
        <v>56</v>
      </c>
      <c r="F13" s="88">
        <v>59</v>
      </c>
      <c r="G13" s="88"/>
      <c r="H13" s="88"/>
      <c r="I13" s="29">
        <f t="shared" si="0"/>
        <v>173</v>
      </c>
    </row>
    <row r="14" spans="1:9">
      <c r="A14" s="161">
        <v>11</v>
      </c>
      <c r="B14" s="72" t="s">
        <v>177</v>
      </c>
      <c r="C14" s="73" t="s">
        <v>157</v>
      </c>
      <c r="D14" s="41">
        <v>48</v>
      </c>
      <c r="E14" s="86">
        <v>55</v>
      </c>
      <c r="F14" s="41">
        <v>52</v>
      </c>
      <c r="G14" s="87"/>
      <c r="H14" s="87"/>
      <c r="I14" s="31">
        <f t="shared" si="0"/>
        <v>155</v>
      </c>
    </row>
    <row r="15" spans="1:9">
      <c r="A15" s="79">
        <v>12</v>
      </c>
      <c r="B15" s="74" t="s">
        <v>178</v>
      </c>
      <c r="C15" s="75" t="s">
        <v>158</v>
      </c>
      <c r="D15" s="88">
        <v>56</v>
      </c>
      <c r="E15" s="40">
        <v>51</v>
      </c>
      <c r="F15" s="40">
        <v>48</v>
      </c>
      <c r="G15" s="88"/>
      <c r="H15" s="88"/>
      <c r="I15" s="29">
        <f t="shared" si="0"/>
        <v>155</v>
      </c>
    </row>
    <row r="16" spans="1:9">
      <c r="A16" s="161">
        <v>13</v>
      </c>
      <c r="B16" s="72" t="s">
        <v>32</v>
      </c>
      <c r="C16" s="73" t="s">
        <v>159</v>
      </c>
      <c r="D16" s="86"/>
      <c r="E16" s="86"/>
      <c r="F16" s="41">
        <v>48</v>
      </c>
      <c r="G16" s="87"/>
      <c r="H16" s="87"/>
      <c r="I16" s="31">
        <f t="shared" si="0"/>
        <v>48</v>
      </c>
    </row>
    <row r="17" spans="1:9">
      <c r="A17" s="79">
        <v>14</v>
      </c>
      <c r="B17" s="74" t="s">
        <v>179</v>
      </c>
      <c r="C17" s="75" t="s">
        <v>160</v>
      </c>
      <c r="D17" s="40">
        <v>51</v>
      </c>
      <c r="E17" s="40">
        <v>54</v>
      </c>
      <c r="F17" s="40">
        <v>48</v>
      </c>
      <c r="G17" s="88"/>
      <c r="H17" s="88"/>
      <c r="I17" s="29">
        <f t="shared" si="0"/>
        <v>153</v>
      </c>
    </row>
    <row r="18" spans="1:9">
      <c r="A18" s="161">
        <v>15</v>
      </c>
      <c r="B18" s="72" t="s">
        <v>33</v>
      </c>
      <c r="C18" s="73" t="s">
        <v>161</v>
      </c>
      <c r="D18" s="86"/>
      <c r="E18" s="86"/>
      <c r="F18" s="86">
        <v>56</v>
      </c>
      <c r="G18" s="87"/>
      <c r="H18" s="87"/>
      <c r="I18" s="31">
        <f t="shared" si="0"/>
        <v>56</v>
      </c>
    </row>
    <row r="19" spans="1:9">
      <c r="A19" s="79">
        <v>16</v>
      </c>
      <c r="B19" s="74" t="s">
        <v>34</v>
      </c>
      <c r="C19" s="75" t="s">
        <v>162</v>
      </c>
      <c r="D19" s="88"/>
      <c r="E19" s="88"/>
      <c r="F19" s="88"/>
      <c r="G19" s="88"/>
      <c r="H19" s="88"/>
      <c r="I19" s="29">
        <f t="shared" si="0"/>
        <v>0</v>
      </c>
    </row>
    <row r="20" spans="1:9">
      <c r="A20" s="161">
        <v>17</v>
      </c>
      <c r="B20" s="72" t="s">
        <v>180</v>
      </c>
      <c r="C20" s="73" t="s">
        <v>163</v>
      </c>
      <c r="D20" s="86"/>
      <c r="E20" s="86"/>
      <c r="F20" s="86"/>
      <c r="G20" s="87"/>
      <c r="H20" s="87"/>
      <c r="I20" s="31">
        <f t="shared" si="0"/>
        <v>0</v>
      </c>
    </row>
    <row r="21" spans="1:9">
      <c r="A21" s="79">
        <v>18</v>
      </c>
      <c r="B21" s="74" t="s">
        <v>35</v>
      </c>
      <c r="C21" s="75" t="s">
        <v>164</v>
      </c>
      <c r="D21" s="93">
        <v>48</v>
      </c>
      <c r="E21" s="89">
        <v>56</v>
      </c>
      <c r="F21" s="89">
        <v>54</v>
      </c>
      <c r="G21" s="90"/>
      <c r="H21" s="90"/>
      <c r="I21" s="29">
        <f t="shared" si="0"/>
        <v>158</v>
      </c>
    </row>
    <row r="22" spans="1:9">
      <c r="A22" s="161">
        <v>19</v>
      </c>
      <c r="B22" s="72" t="s">
        <v>181</v>
      </c>
      <c r="C22" s="73" t="s">
        <v>165</v>
      </c>
      <c r="D22" s="86"/>
      <c r="E22" s="86"/>
      <c r="F22" s="86"/>
      <c r="G22" s="87"/>
      <c r="H22" s="87"/>
      <c r="I22" s="31">
        <f t="shared" si="0"/>
        <v>0</v>
      </c>
    </row>
    <row r="23" spans="1:9">
      <c r="A23" s="79">
        <v>20</v>
      </c>
      <c r="B23" s="74" t="s">
        <v>36</v>
      </c>
      <c r="C23" s="75" t="s">
        <v>166</v>
      </c>
      <c r="D23" s="89"/>
      <c r="E23" s="89"/>
      <c r="F23" s="89"/>
      <c r="G23" s="90"/>
      <c r="H23" s="90"/>
      <c r="I23" s="29">
        <f t="shared" si="0"/>
        <v>0</v>
      </c>
    </row>
    <row r="24" spans="1:9">
      <c r="A24" s="161">
        <v>21</v>
      </c>
      <c r="B24" s="72" t="s">
        <v>182</v>
      </c>
      <c r="C24" s="73" t="s">
        <v>167</v>
      </c>
      <c r="D24" s="86"/>
      <c r="E24" s="86"/>
      <c r="F24" s="86"/>
      <c r="G24" s="87"/>
      <c r="H24" s="87"/>
      <c r="I24" s="31">
        <f t="shared" si="0"/>
        <v>0</v>
      </c>
    </row>
    <row r="25" spans="1:9">
      <c r="A25" s="79">
        <v>22</v>
      </c>
      <c r="B25" s="76" t="s">
        <v>183</v>
      </c>
      <c r="C25" s="77" t="s">
        <v>168</v>
      </c>
      <c r="D25" s="89">
        <v>57</v>
      </c>
      <c r="E25" s="89">
        <v>55</v>
      </c>
      <c r="F25" s="89">
        <v>55</v>
      </c>
      <c r="G25" s="90"/>
      <c r="H25" s="90"/>
      <c r="I25" s="29">
        <f t="shared" si="0"/>
        <v>167</v>
      </c>
    </row>
    <row r="26" spans="1:9">
      <c r="A26" s="161">
        <v>23</v>
      </c>
      <c r="B26" s="72" t="s">
        <v>184</v>
      </c>
      <c r="C26" s="73" t="s">
        <v>169</v>
      </c>
      <c r="D26" s="86">
        <v>53</v>
      </c>
      <c r="E26" s="86">
        <v>56</v>
      </c>
      <c r="F26" s="86"/>
      <c r="G26" s="87"/>
      <c r="H26" s="87"/>
      <c r="I26" s="31">
        <f t="shared" si="0"/>
        <v>109</v>
      </c>
    </row>
    <row r="27" spans="1:9">
      <c r="A27" s="79">
        <v>24</v>
      </c>
      <c r="B27" s="76" t="s">
        <v>37</v>
      </c>
      <c r="C27" s="77" t="s">
        <v>170</v>
      </c>
      <c r="D27" s="92">
        <v>51</v>
      </c>
      <c r="E27" s="93">
        <v>50</v>
      </c>
      <c r="F27" s="89"/>
      <c r="G27" s="90"/>
      <c r="H27" s="90"/>
      <c r="I27" s="29">
        <f t="shared" si="0"/>
        <v>101</v>
      </c>
    </row>
    <row r="28" spans="1:9">
      <c r="A28" s="161">
        <v>25</v>
      </c>
      <c r="B28" s="37" t="s">
        <v>245</v>
      </c>
      <c r="C28" s="45"/>
      <c r="D28" s="86"/>
      <c r="E28" s="86"/>
      <c r="F28" s="86">
        <v>54</v>
      </c>
      <c r="G28" s="87"/>
      <c r="H28" s="87"/>
      <c r="I28" s="31">
        <f t="shared" si="0"/>
        <v>54</v>
      </c>
    </row>
    <row r="29" spans="1:9">
      <c r="A29" s="79">
        <v>26</v>
      </c>
      <c r="B29" s="38"/>
      <c r="C29" s="46"/>
      <c r="D29" s="89"/>
      <c r="E29" s="89"/>
      <c r="F29" s="89"/>
      <c r="G29" s="90"/>
      <c r="H29" s="90"/>
      <c r="I29" s="29">
        <f t="shared" si="0"/>
        <v>0</v>
      </c>
    </row>
    <row r="30" spans="1:9">
      <c r="A30" s="161">
        <v>27</v>
      </c>
      <c r="B30" s="37"/>
      <c r="C30" s="45"/>
      <c r="D30" s="86"/>
      <c r="E30" s="86"/>
      <c r="F30" s="86"/>
      <c r="G30" s="87"/>
      <c r="H30" s="87"/>
      <c r="I30" s="31">
        <f t="shared" si="0"/>
        <v>0</v>
      </c>
    </row>
    <row r="31" spans="1:9">
      <c r="A31" s="79">
        <v>28</v>
      </c>
      <c r="B31" s="38"/>
      <c r="C31" s="46"/>
      <c r="D31" s="89"/>
      <c r="E31" s="89"/>
      <c r="F31" s="89"/>
      <c r="G31" s="90"/>
      <c r="H31" s="90"/>
      <c r="I31" s="29">
        <f t="shared" si="0"/>
        <v>0</v>
      </c>
    </row>
    <row r="32" spans="1:9">
      <c r="A32" s="161">
        <v>29</v>
      </c>
      <c r="B32" s="37"/>
      <c r="C32" s="45"/>
      <c r="D32" s="86"/>
      <c r="E32" s="86"/>
      <c r="F32" s="86"/>
      <c r="G32" s="87"/>
      <c r="H32" s="87"/>
      <c r="I32" s="31">
        <f t="shared" si="0"/>
        <v>0</v>
      </c>
    </row>
    <row r="33" spans="1:9">
      <c r="A33" s="79">
        <v>30</v>
      </c>
      <c r="B33" s="38"/>
      <c r="C33" s="46"/>
      <c r="D33" s="89"/>
      <c r="E33" s="89"/>
      <c r="F33" s="89"/>
      <c r="G33" s="90"/>
      <c r="H33" s="90"/>
      <c r="I33" s="29">
        <f t="shared" si="0"/>
        <v>0</v>
      </c>
    </row>
    <row r="34" spans="1:9">
      <c r="A34" s="114" t="s">
        <v>38</v>
      </c>
      <c r="B34" s="115"/>
      <c r="C34" s="43"/>
      <c r="D34" s="34">
        <v>800</v>
      </c>
      <c r="E34" s="34">
        <v>823</v>
      </c>
      <c r="F34" s="34">
        <f>SUM(F4:F33)</f>
        <v>793</v>
      </c>
      <c r="G34" s="34">
        <v>0</v>
      </c>
      <c r="H34" s="34">
        <v>0</v>
      </c>
      <c r="I34" s="31">
        <f t="shared" si="0"/>
        <v>2416</v>
      </c>
    </row>
    <row r="35" spans="1:9">
      <c r="A35" s="116" t="s">
        <v>39</v>
      </c>
      <c r="B35" s="116"/>
      <c r="C35" s="27"/>
      <c r="D35" s="32">
        <v>551</v>
      </c>
      <c r="E35" s="32">
        <v>560</v>
      </c>
      <c r="F35" s="32">
        <f>F34-F17-F16-F15-F14-F5</f>
        <v>545</v>
      </c>
      <c r="G35" s="32">
        <v>0</v>
      </c>
      <c r="H35" s="32">
        <v>0</v>
      </c>
      <c r="I35" s="33">
        <f t="shared" si="0"/>
        <v>1656</v>
      </c>
    </row>
    <row r="36" spans="1:9" ht="15" customHeight="1">
      <c r="A36" s="117" t="s">
        <v>40</v>
      </c>
      <c r="B36" s="117"/>
      <c r="C36" s="117"/>
      <c r="D36" s="117"/>
      <c r="E36" s="117"/>
      <c r="F36" s="117"/>
      <c r="G36" s="117"/>
      <c r="H36" s="117"/>
      <c r="I36" s="117"/>
    </row>
    <row r="37" spans="1:9" ht="15" customHeight="1">
      <c r="A37" s="117"/>
      <c r="B37" s="117"/>
      <c r="C37" s="117"/>
      <c r="D37" s="117"/>
      <c r="E37" s="117"/>
      <c r="F37" s="117"/>
      <c r="G37" s="117"/>
      <c r="H37" s="117"/>
      <c r="I37" s="117"/>
    </row>
    <row r="38" spans="1:9">
      <c r="A38" s="78" t="s">
        <v>26</v>
      </c>
      <c r="B38" s="44" t="s">
        <v>27</v>
      </c>
      <c r="C38" s="44" t="s">
        <v>75</v>
      </c>
      <c r="D38" s="30" t="s">
        <v>29</v>
      </c>
      <c r="E38" s="30" t="s">
        <v>28</v>
      </c>
      <c r="F38" s="30" t="s">
        <v>244</v>
      </c>
      <c r="G38" s="30" t="s">
        <v>74</v>
      </c>
      <c r="H38" s="30" t="s">
        <v>23</v>
      </c>
      <c r="I38" s="28" t="s">
        <v>6</v>
      </c>
    </row>
    <row r="39" spans="1:9">
      <c r="A39" s="161">
        <v>1</v>
      </c>
      <c r="B39" s="37" t="s">
        <v>41</v>
      </c>
      <c r="C39" s="47">
        <v>29396</v>
      </c>
      <c r="D39" s="86">
        <v>52</v>
      </c>
      <c r="E39" s="87">
        <v>55</v>
      </c>
      <c r="F39" s="86">
        <v>59</v>
      </c>
      <c r="G39" s="87"/>
      <c r="H39" s="87"/>
      <c r="I39" s="31">
        <f>SUM(D39:H39)</f>
        <v>166</v>
      </c>
    </row>
    <row r="40" spans="1:9">
      <c r="A40" s="79">
        <v>2</v>
      </c>
      <c r="B40" s="38" t="s">
        <v>79</v>
      </c>
      <c r="C40" s="48">
        <v>29050</v>
      </c>
      <c r="D40" s="40">
        <v>45</v>
      </c>
      <c r="E40" s="40">
        <v>52</v>
      </c>
      <c r="F40" s="40">
        <v>53</v>
      </c>
      <c r="G40" s="88"/>
      <c r="H40" s="88"/>
      <c r="I40" s="29">
        <f>SUM(D40:H40)</f>
        <v>150</v>
      </c>
    </row>
    <row r="41" spans="1:9">
      <c r="A41" s="161">
        <v>3</v>
      </c>
      <c r="B41" s="37" t="s">
        <v>80</v>
      </c>
      <c r="C41" s="47">
        <v>29832</v>
      </c>
      <c r="D41" s="86"/>
      <c r="E41" s="87"/>
      <c r="F41" s="86"/>
      <c r="G41" s="87"/>
      <c r="H41" s="87"/>
      <c r="I41" s="31">
        <f t="shared" ref="I41:I70" si="1">SUM(D41:H41)</f>
        <v>0</v>
      </c>
    </row>
    <row r="42" spans="1:9">
      <c r="A42" s="79">
        <v>4</v>
      </c>
      <c r="B42" s="39" t="s">
        <v>42</v>
      </c>
      <c r="C42" s="49">
        <v>20233</v>
      </c>
      <c r="D42" s="88">
        <v>54</v>
      </c>
      <c r="E42" s="40">
        <v>49</v>
      </c>
      <c r="F42" s="88">
        <v>59</v>
      </c>
      <c r="G42" s="88"/>
      <c r="H42" s="88"/>
      <c r="I42" s="29">
        <f t="shared" si="1"/>
        <v>162</v>
      </c>
    </row>
    <row r="43" spans="1:9">
      <c r="A43" s="161">
        <v>5</v>
      </c>
      <c r="B43" s="37" t="s">
        <v>81</v>
      </c>
      <c r="C43" s="47">
        <v>22438</v>
      </c>
      <c r="D43" s="41">
        <v>50</v>
      </c>
      <c r="E43" s="42">
        <v>48</v>
      </c>
      <c r="F43" s="41">
        <v>51</v>
      </c>
      <c r="G43" s="87"/>
      <c r="H43" s="87"/>
      <c r="I43" s="31">
        <f t="shared" si="1"/>
        <v>149</v>
      </c>
    </row>
    <row r="44" spans="1:9">
      <c r="A44" s="79">
        <v>6</v>
      </c>
      <c r="B44" s="38" t="s">
        <v>82</v>
      </c>
      <c r="C44" s="48">
        <v>27031</v>
      </c>
      <c r="D44" s="88">
        <v>51</v>
      </c>
      <c r="E44" s="88">
        <v>56</v>
      </c>
      <c r="F44" s="88">
        <v>53</v>
      </c>
      <c r="G44" s="88"/>
      <c r="H44" s="88"/>
      <c r="I44" s="29">
        <f t="shared" si="1"/>
        <v>160</v>
      </c>
    </row>
    <row r="45" spans="1:9">
      <c r="A45" s="161">
        <v>7</v>
      </c>
      <c r="B45" s="37" t="s">
        <v>43</v>
      </c>
      <c r="C45" s="47">
        <v>29907</v>
      </c>
      <c r="D45" s="86">
        <v>55</v>
      </c>
      <c r="E45" s="87">
        <v>53</v>
      </c>
      <c r="F45" s="86">
        <v>57</v>
      </c>
      <c r="G45" s="87"/>
      <c r="H45" s="87"/>
      <c r="I45" s="31">
        <f t="shared" si="1"/>
        <v>165</v>
      </c>
    </row>
    <row r="46" spans="1:9">
      <c r="A46" s="79">
        <v>8</v>
      </c>
      <c r="B46" s="38" t="s">
        <v>44</v>
      </c>
      <c r="C46" s="48">
        <v>28698</v>
      </c>
      <c r="D46" s="88">
        <v>53</v>
      </c>
      <c r="E46" s="88">
        <v>58</v>
      </c>
      <c r="F46" s="40">
        <v>53</v>
      </c>
      <c r="G46" s="88"/>
      <c r="H46" s="88"/>
      <c r="I46" s="29">
        <f t="shared" si="1"/>
        <v>164</v>
      </c>
    </row>
    <row r="47" spans="1:9">
      <c r="A47" s="161">
        <v>9</v>
      </c>
      <c r="B47" s="37" t="s">
        <v>45</v>
      </c>
      <c r="C47" s="47">
        <v>28901</v>
      </c>
      <c r="D47" s="41">
        <v>48</v>
      </c>
      <c r="E47" s="87">
        <v>56</v>
      </c>
      <c r="F47" s="86">
        <v>57</v>
      </c>
      <c r="G47" s="87"/>
      <c r="H47" s="87"/>
      <c r="I47" s="31">
        <f t="shared" si="1"/>
        <v>161</v>
      </c>
    </row>
    <row r="48" spans="1:9">
      <c r="A48" s="79">
        <v>10</v>
      </c>
      <c r="B48" s="38" t="s">
        <v>46</v>
      </c>
      <c r="C48" s="48">
        <v>24404</v>
      </c>
      <c r="D48" s="88"/>
      <c r="E48" s="88"/>
      <c r="F48" s="88"/>
      <c r="G48" s="88"/>
      <c r="H48" s="88"/>
      <c r="I48" s="29">
        <f t="shared" si="1"/>
        <v>0</v>
      </c>
    </row>
    <row r="49" spans="1:9">
      <c r="A49" s="161">
        <v>11</v>
      </c>
      <c r="B49" s="37" t="s">
        <v>12</v>
      </c>
      <c r="C49" s="47">
        <v>31244</v>
      </c>
      <c r="D49" s="41">
        <v>48</v>
      </c>
      <c r="E49" s="87">
        <v>56</v>
      </c>
      <c r="F49" s="86">
        <v>56</v>
      </c>
      <c r="G49" s="87"/>
      <c r="H49" s="87"/>
      <c r="I49" s="31">
        <f t="shared" si="1"/>
        <v>160</v>
      </c>
    </row>
    <row r="50" spans="1:9">
      <c r="A50" s="79">
        <v>12</v>
      </c>
      <c r="B50" s="38" t="s">
        <v>47</v>
      </c>
      <c r="C50" s="48">
        <v>26240</v>
      </c>
      <c r="D50" s="88">
        <v>55</v>
      </c>
      <c r="E50" s="40">
        <v>52</v>
      </c>
      <c r="F50" s="88">
        <v>55</v>
      </c>
      <c r="G50" s="88"/>
      <c r="H50" s="88"/>
      <c r="I50" s="29">
        <f t="shared" si="1"/>
        <v>162</v>
      </c>
    </row>
    <row r="51" spans="1:9">
      <c r="A51" s="161">
        <v>13</v>
      </c>
      <c r="B51" s="37" t="s">
        <v>83</v>
      </c>
      <c r="C51" s="47">
        <v>36649</v>
      </c>
      <c r="D51" s="86">
        <v>55</v>
      </c>
      <c r="E51" s="87"/>
      <c r="F51" s="86"/>
      <c r="G51" s="87"/>
      <c r="H51" s="87"/>
      <c r="I51" s="31">
        <f t="shared" si="1"/>
        <v>55</v>
      </c>
    </row>
    <row r="52" spans="1:9">
      <c r="A52" s="79">
        <v>14</v>
      </c>
      <c r="B52" s="38" t="s">
        <v>84</v>
      </c>
      <c r="C52" s="48">
        <v>31453</v>
      </c>
      <c r="D52" s="40">
        <v>50</v>
      </c>
      <c r="E52" s="88"/>
      <c r="F52" s="88"/>
      <c r="G52" s="88"/>
      <c r="H52" s="88"/>
      <c r="I52" s="29">
        <f t="shared" si="1"/>
        <v>50</v>
      </c>
    </row>
    <row r="53" spans="1:9">
      <c r="A53" s="161">
        <v>15</v>
      </c>
      <c r="B53" s="162" t="s">
        <v>85</v>
      </c>
      <c r="C53" s="163">
        <v>39678</v>
      </c>
      <c r="D53" s="86">
        <v>52</v>
      </c>
      <c r="E53" s="87">
        <v>55</v>
      </c>
      <c r="F53" s="86">
        <v>55</v>
      </c>
      <c r="G53" s="87"/>
      <c r="H53" s="87"/>
      <c r="I53" s="31">
        <f t="shared" si="1"/>
        <v>162</v>
      </c>
    </row>
    <row r="54" spans="1:9">
      <c r="A54" s="79">
        <v>16</v>
      </c>
      <c r="B54" s="38" t="s">
        <v>86</v>
      </c>
      <c r="C54" s="48">
        <v>30017</v>
      </c>
      <c r="D54" s="88">
        <v>56</v>
      </c>
      <c r="E54" s="40">
        <v>51</v>
      </c>
      <c r="F54" s="40">
        <v>53</v>
      </c>
      <c r="G54" s="88"/>
      <c r="H54" s="88"/>
      <c r="I54" s="29">
        <f t="shared" si="1"/>
        <v>160</v>
      </c>
    </row>
    <row r="55" spans="1:9">
      <c r="A55" s="161">
        <v>17</v>
      </c>
      <c r="B55" s="37" t="s">
        <v>87</v>
      </c>
      <c r="C55" s="47">
        <v>32933</v>
      </c>
      <c r="D55" s="41">
        <v>44</v>
      </c>
      <c r="E55" s="87">
        <v>53</v>
      </c>
      <c r="F55" s="86">
        <v>54</v>
      </c>
      <c r="G55" s="87"/>
      <c r="H55" s="87"/>
      <c r="I55" s="31">
        <f t="shared" si="1"/>
        <v>151</v>
      </c>
    </row>
    <row r="56" spans="1:9">
      <c r="A56" s="79">
        <v>18</v>
      </c>
      <c r="B56" s="38" t="s">
        <v>88</v>
      </c>
      <c r="C56" s="48">
        <v>22619</v>
      </c>
      <c r="D56" s="89"/>
      <c r="E56" s="33">
        <v>44</v>
      </c>
      <c r="F56" s="89"/>
      <c r="G56" s="90"/>
      <c r="H56" s="90"/>
      <c r="I56" s="29">
        <f t="shared" si="1"/>
        <v>44</v>
      </c>
    </row>
    <row r="57" spans="1:9">
      <c r="A57" s="161">
        <v>19</v>
      </c>
      <c r="B57" s="37" t="s">
        <v>89</v>
      </c>
      <c r="C57" s="47">
        <v>20941</v>
      </c>
      <c r="D57" s="86">
        <v>51</v>
      </c>
      <c r="E57" s="87">
        <v>55</v>
      </c>
      <c r="F57" s="41">
        <v>50</v>
      </c>
      <c r="G57" s="87"/>
      <c r="H57" s="87"/>
      <c r="I57" s="31">
        <f t="shared" si="1"/>
        <v>156</v>
      </c>
    </row>
    <row r="58" spans="1:9">
      <c r="A58" s="79">
        <v>20</v>
      </c>
      <c r="B58" s="38" t="s">
        <v>202</v>
      </c>
      <c r="C58" s="46"/>
      <c r="D58" s="89"/>
      <c r="E58" s="90">
        <v>58</v>
      </c>
      <c r="F58" s="89">
        <v>55</v>
      </c>
      <c r="G58" s="90"/>
      <c r="H58" s="90"/>
      <c r="I58" s="29">
        <f t="shared" si="1"/>
        <v>113</v>
      </c>
    </row>
    <row r="59" spans="1:9">
      <c r="A59" s="161">
        <v>21</v>
      </c>
      <c r="B59" s="37" t="s">
        <v>246</v>
      </c>
      <c r="C59" s="45"/>
      <c r="D59" s="86"/>
      <c r="E59" s="87"/>
      <c r="F59" s="41">
        <v>52</v>
      </c>
      <c r="G59" s="87"/>
      <c r="H59" s="87"/>
      <c r="I59" s="31">
        <f t="shared" si="1"/>
        <v>52</v>
      </c>
    </row>
    <row r="60" spans="1:9">
      <c r="A60" s="79">
        <v>22</v>
      </c>
      <c r="B60" s="38"/>
      <c r="C60" s="46"/>
      <c r="D60" s="89"/>
      <c r="E60" s="90"/>
      <c r="F60" s="89"/>
      <c r="G60" s="90"/>
      <c r="H60" s="90"/>
      <c r="I60" s="29">
        <f t="shared" si="1"/>
        <v>0</v>
      </c>
    </row>
    <row r="61" spans="1:9">
      <c r="A61" s="161">
        <v>23</v>
      </c>
      <c r="B61" s="37"/>
      <c r="C61" s="45"/>
      <c r="D61" s="86"/>
      <c r="E61" s="87"/>
      <c r="F61" s="86"/>
      <c r="G61" s="87"/>
      <c r="H61" s="87"/>
      <c r="I61" s="31">
        <f t="shared" si="1"/>
        <v>0</v>
      </c>
    </row>
    <row r="62" spans="1:9">
      <c r="A62" s="79">
        <v>24</v>
      </c>
      <c r="B62" s="38"/>
      <c r="C62" s="46"/>
      <c r="D62" s="91"/>
      <c r="E62" s="90"/>
      <c r="F62" s="89"/>
      <c r="G62" s="90"/>
      <c r="H62" s="90"/>
      <c r="I62" s="29">
        <f t="shared" si="1"/>
        <v>0</v>
      </c>
    </row>
    <row r="63" spans="1:9">
      <c r="A63" s="161">
        <v>25</v>
      </c>
      <c r="B63" s="37"/>
      <c r="C63" s="45"/>
      <c r="D63" s="86"/>
      <c r="E63" s="87"/>
      <c r="F63" s="86"/>
      <c r="G63" s="87"/>
      <c r="H63" s="87"/>
      <c r="I63" s="31">
        <f t="shared" si="1"/>
        <v>0</v>
      </c>
    </row>
    <row r="64" spans="1:9">
      <c r="A64" s="79">
        <v>26</v>
      </c>
      <c r="B64" s="38"/>
      <c r="C64" s="46"/>
      <c r="D64" s="89"/>
      <c r="E64" s="90"/>
      <c r="F64" s="89"/>
      <c r="G64" s="90"/>
      <c r="H64" s="90"/>
      <c r="I64" s="29">
        <f t="shared" si="1"/>
        <v>0</v>
      </c>
    </row>
    <row r="65" spans="1:9">
      <c r="A65" s="161">
        <v>27</v>
      </c>
      <c r="B65" s="37"/>
      <c r="C65" s="45"/>
      <c r="D65" s="86"/>
      <c r="E65" s="87"/>
      <c r="F65" s="86"/>
      <c r="G65" s="87"/>
      <c r="H65" s="87"/>
      <c r="I65" s="31">
        <f t="shared" si="1"/>
        <v>0</v>
      </c>
    </row>
    <row r="66" spans="1:9">
      <c r="A66" s="79">
        <v>28</v>
      </c>
      <c r="B66" s="38"/>
      <c r="C66" s="46"/>
      <c r="D66" s="89"/>
      <c r="E66" s="90"/>
      <c r="F66" s="89"/>
      <c r="G66" s="90"/>
      <c r="H66" s="90"/>
      <c r="I66" s="29">
        <f t="shared" si="1"/>
        <v>0</v>
      </c>
    </row>
    <row r="67" spans="1:9">
      <c r="A67" s="161">
        <v>29</v>
      </c>
      <c r="B67" s="37"/>
      <c r="C67" s="45"/>
      <c r="D67" s="86"/>
      <c r="E67" s="87"/>
      <c r="F67" s="86"/>
      <c r="G67" s="87"/>
      <c r="H67" s="87"/>
      <c r="I67" s="31">
        <f t="shared" si="1"/>
        <v>0</v>
      </c>
    </row>
    <row r="68" spans="1:9">
      <c r="A68" s="79">
        <v>30</v>
      </c>
      <c r="B68" s="38"/>
      <c r="C68" s="46"/>
      <c r="D68" s="89"/>
      <c r="E68" s="90"/>
      <c r="F68" s="89"/>
      <c r="G68" s="90"/>
      <c r="H68" s="90"/>
      <c r="I68" s="29">
        <f t="shared" si="1"/>
        <v>0</v>
      </c>
    </row>
    <row r="69" spans="1:9">
      <c r="A69" s="114" t="s">
        <v>38</v>
      </c>
      <c r="B69" s="115"/>
      <c r="C69" s="43"/>
      <c r="D69" s="34">
        <v>819</v>
      </c>
      <c r="E69" s="34">
        <v>851</v>
      </c>
      <c r="F69" s="34">
        <f>SUM(F39:F68)</f>
        <v>872</v>
      </c>
      <c r="G69" s="34">
        <v>0</v>
      </c>
      <c r="H69" s="34">
        <v>0</v>
      </c>
      <c r="I69" s="31">
        <f t="shared" si="1"/>
        <v>2542</v>
      </c>
    </row>
    <row r="70" spans="1:9">
      <c r="A70" s="116" t="s">
        <v>39</v>
      </c>
      <c r="B70" s="116"/>
      <c r="C70" s="27"/>
      <c r="D70" s="32">
        <v>534</v>
      </c>
      <c r="E70" s="32">
        <v>555</v>
      </c>
      <c r="F70" s="32">
        <f>F69-F59-F57-F54-F46-F43-F40</f>
        <v>560</v>
      </c>
      <c r="G70" s="32">
        <v>0</v>
      </c>
      <c r="H70" s="32">
        <v>0</v>
      </c>
      <c r="I70" s="33">
        <f t="shared" si="1"/>
        <v>1649</v>
      </c>
    </row>
    <row r="71" spans="1:9" ht="15" customHeight="1">
      <c r="A71" s="117" t="s">
        <v>76</v>
      </c>
      <c r="B71" s="117"/>
      <c r="C71" s="117"/>
      <c r="D71" s="117"/>
      <c r="E71" s="117"/>
      <c r="F71" s="117"/>
      <c r="G71" s="117"/>
      <c r="H71" s="117"/>
      <c r="I71" s="117"/>
    </row>
    <row r="72" spans="1:9" ht="15" customHeight="1">
      <c r="A72" s="117"/>
      <c r="B72" s="117"/>
      <c r="C72" s="117"/>
      <c r="D72" s="117"/>
      <c r="E72" s="117"/>
      <c r="F72" s="117"/>
      <c r="G72" s="117"/>
      <c r="H72" s="117"/>
      <c r="I72" s="117"/>
    </row>
    <row r="73" spans="1:9">
      <c r="A73" s="78" t="s">
        <v>26</v>
      </c>
      <c r="B73" s="44" t="s">
        <v>27</v>
      </c>
      <c r="C73" s="44" t="s">
        <v>75</v>
      </c>
      <c r="D73" s="30" t="s">
        <v>29</v>
      </c>
      <c r="E73" s="30" t="s">
        <v>28</v>
      </c>
      <c r="F73" s="30" t="s">
        <v>244</v>
      </c>
      <c r="G73" s="30" t="s">
        <v>74</v>
      </c>
      <c r="H73" s="30" t="s">
        <v>23</v>
      </c>
      <c r="I73" s="28" t="s">
        <v>6</v>
      </c>
    </row>
    <row r="74" spans="1:9">
      <c r="A74" s="161">
        <v>1</v>
      </c>
      <c r="B74" s="37" t="s">
        <v>92</v>
      </c>
      <c r="C74" s="47">
        <v>34650</v>
      </c>
      <c r="D74" s="41">
        <v>54</v>
      </c>
      <c r="E74" s="42">
        <v>55</v>
      </c>
      <c r="F74" s="86"/>
      <c r="G74" s="31"/>
      <c r="H74" s="31"/>
      <c r="I74" s="31">
        <f>SUM(D74:H74)</f>
        <v>109</v>
      </c>
    </row>
    <row r="75" spans="1:9">
      <c r="A75" s="79">
        <v>2</v>
      </c>
      <c r="B75" s="38" t="s">
        <v>93</v>
      </c>
      <c r="C75" s="48">
        <v>22932</v>
      </c>
      <c r="D75" s="35">
        <v>57</v>
      </c>
      <c r="E75" s="35">
        <v>57</v>
      </c>
      <c r="F75" s="88">
        <v>56</v>
      </c>
      <c r="G75" s="35"/>
      <c r="H75" s="35"/>
      <c r="I75" s="29">
        <f>SUM(D75:H75)</f>
        <v>170</v>
      </c>
    </row>
    <row r="76" spans="1:9">
      <c r="A76" s="161">
        <v>3</v>
      </c>
      <c r="B76" s="37" t="s">
        <v>48</v>
      </c>
      <c r="C76" s="47">
        <v>29387</v>
      </c>
      <c r="D76" s="34"/>
      <c r="E76" s="42"/>
      <c r="F76" s="86"/>
      <c r="G76" s="31"/>
      <c r="H76" s="31"/>
      <c r="I76" s="31">
        <f t="shared" ref="I76:I105" si="2">SUM(D76:H76)</f>
        <v>0</v>
      </c>
    </row>
    <row r="77" spans="1:9">
      <c r="A77" s="79">
        <v>4</v>
      </c>
      <c r="B77" s="50" t="s">
        <v>94</v>
      </c>
      <c r="C77" s="51">
        <v>39698</v>
      </c>
      <c r="D77" s="35"/>
      <c r="E77" s="35"/>
      <c r="F77" s="88">
        <v>59</v>
      </c>
      <c r="G77" s="35"/>
      <c r="H77" s="35"/>
      <c r="I77" s="29">
        <f t="shared" si="2"/>
        <v>59</v>
      </c>
    </row>
    <row r="78" spans="1:9">
      <c r="A78" s="161">
        <v>5</v>
      </c>
      <c r="B78" s="37" t="s">
        <v>49</v>
      </c>
      <c r="C78" s="47">
        <v>31645</v>
      </c>
      <c r="D78" s="34"/>
      <c r="E78" s="42">
        <v>55</v>
      </c>
      <c r="F78" s="86"/>
      <c r="G78" s="31"/>
      <c r="H78" s="31"/>
      <c r="I78" s="31">
        <f t="shared" si="2"/>
        <v>55</v>
      </c>
    </row>
    <row r="79" spans="1:9">
      <c r="A79" s="79">
        <v>6</v>
      </c>
      <c r="B79" s="38" t="s">
        <v>50</v>
      </c>
      <c r="C79" s="48">
        <v>30486</v>
      </c>
      <c r="D79" s="40"/>
      <c r="E79" s="40">
        <v>56</v>
      </c>
      <c r="F79" s="40">
        <v>53</v>
      </c>
      <c r="G79" s="35"/>
      <c r="H79" s="35"/>
      <c r="I79" s="29">
        <f t="shared" si="2"/>
        <v>109</v>
      </c>
    </row>
    <row r="80" spans="1:9">
      <c r="A80" s="161">
        <v>7</v>
      </c>
      <c r="B80" s="37" t="s">
        <v>51</v>
      </c>
      <c r="C80" s="47">
        <v>31323</v>
      </c>
      <c r="D80" s="34">
        <v>58</v>
      </c>
      <c r="E80" s="31">
        <v>57</v>
      </c>
      <c r="F80" s="86"/>
      <c r="G80" s="31"/>
      <c r="H80" s="31"/>
      <c r="I80" s="31">
        <f t="shared" si="2"/>
        <v>115</v>
      </c>
    </row>
    <row r="81" spans="1:9">
      <c r="A81" s="79">
        <v>8</v>
      </c>
      <c r="B81" s="38" t="s">
        <v>52</v>
      </c>
      <c r="C81" s="48">
        <v>24684</v>
      </c>
      <c r="D81" s="35">
        <v>56</v>
      </c>
      <c r="E81" s="40">
        <v>54</v>
      </c>
      <c r="F81" s="88">
        <v>54</v>
      </c>
      <c r="G81" s="35"/>
      <c r="H81" s="35"/>
      <c r="I81" s="29">
        <f t="shared" si="2"/>
        <v>164</v>
      </c>
    </row>
    <row r="82" spans="1:9">
      <c r="A82" s="161">
        <v>9</v>
      </c>
      <c r="B82" s="37" t="s">
        <v>203</v>
      </c>
      <c r="C82" s="47">
        <v>22610</v>
      </c>
      <c r="D82" s="41"/>
      <c r="E82" s="31"/>
      <c r="F82" s="86"/>
      <c r="G82" s="31"/>
      <c r="H82" s="31"/>
      <c r="I82" s="31">
        <f t="shared" si="2"/>
        <v>0</v>
      </c>
    </row>
    <row r="83" spans="1:9">
      <c r="A83" s="79">
        <v>10</v>
      </c>
      <c r="B83" s="39" t="s">
        <v>53</v>
      </c>
      <c r="C83" s="49">
        <v>33212</v>
      </c>
      <c r="D83" s="35">
        <v>56</v>
      </c>
      <c r="E83" s="35">
        <v>58</v>
      </c>
      <c r="F83" s="88">
        <v>54</v>
      </c>
      <c r="G83" s="35"/>
      <c r="H83" s="35"/>
      <c r="I83" s="29">
        <f t="shared" si="2"/>
        <v>168</v>
      </c>
    </row>
    <row r="84" spans="1:9">
      <c r="A84" s="161">
        <v>11</v>
      </c>
      <c r="B84" s="37" t="s">
        <v>54</v>
      </c>
      <c r="C84" s="47">
        <v>28206</v>
      </c>
      <c r="D84" s="41">
        <v>48</v>
      </c>
      <c r="E84" s="42">
        <v>52</v>
      </c>
      <c r="F84" s="41">
        <v>52</v>
      </c>
      <c r="G84" s="31"/>
      <c r="H84" s="31"/>
      <c r="I84" s="31">
        <f t="shared" si="2"/>
        <v>152</v>
      </c>
    </row>
    <row r="85" spans="1:9">
      <c r="A85" s="79">
        <v>12</v>
      </c>
      <c r="B85" s="38" t="s">
        <v>55</v>
      </c>
      <c r="C85" s="48">
        <v>32088</v>
      </c>
      <c r="D85" s="35"/>
      <c r="E85" s="35">
        <v>58</v>
      </c>
      <c r="F85" s="88">
        <v>55</v>
      </c>
      <c r="G85" s="40"/>
      <c r="H85" s="40"/>
      <c r="I85" s="29">
        <f t="shared" si="2"/>
        <v>113</v>
      </c>
    </row>
    <row r="86" spans="1:9">
      <c r="A86" s="161">
        <v>13</v>
      </c>
      <c r="B86" s="37" t="s">
        <v>56</v>
      </c>
      <c r="C86" s="47">
        <v>34585</v>
      </c>
      <c r="D86" s="34">
        <v>55</v>
      </c>
      <c r="E86" s="31">
        <v>57</v>
      </c>
      <c r="F86" s="86">
        <v>54</v>
      </c>
      <c r="G86" s="31"/>
      <c r="H86" s="31"/>
      <c r="I86" s="31">
        <f t="shared" si="2"/>
        <v>166</v>
      </c>
    </row>
    <row r="87" spans="1:9">
      <c r="A87" s="79">
        <v>14</v>
      </c>
      <c r="B87" s="38" t="s">
        <v>57</v>
      </c>
      <c r="C87" s="48">
        <v>30199</v>
      </c>
      <c r="D87" s="35">
        <v>55</v>
      </c>
      <c r="E87" s="35">
        <v>56</v>
      </c>
      <c r="F87" s="88">
        <v>56</v>
      </c>
      <c r="G87" s="35"/>
      <c r="H87" s="35"/>
      <c r="I87" s="29">
        <f t="shared" si="2"/>
        <v>167</v>
      </c>
    </row>
    <row r="88" spans="1:9">
      <c r="A88" s="161">
        <v>15</v>
      </c>
      <c r="B88" s="37" t="s">
        <v>58</v>
      </c>
      <c r="C88" s="47">
        <v>25016</v>
      </c>
      <c r="D88" s="34">
        <v>57</v>
      </c>
      <c r="E88" s="31">
        <v>57</v>
      </c>
      <c r="F88" s="41">
        <v>51</v>
      </c>
      <c r="G88" s="31"/>
      <c r="H88" s="31"/>
      <c r="I88" s="31">
        <f t="shared" si="2"/>
        <v>165</v>
      </c>
    </row>
    <row r="89" spans="1:9">
      <c r="A89" s="79">
        <v>16</v>
      </c>
      <c r="B89" s="50" t="s">
        <v>59</v>
      </c>
      <c r="C89" s="51">
        <v>38449</v>
      </c>
      <c r="D89" s="35">
        <v>57</v>
      </c>
      <c r="E89" s="35">
        <v>57</v>
      </c>
      <c r="F89" s="88">
        <v>57</v>
      </c>
      <c r="G89" s="35"/>
      <c r="H89" s="35"/>
      <c r="I89" s="29">
        <f t="shared" si="2"/>
        <v>171</v>
      </c>
    </row>
    <row r="90" spans="1:9">
      <c r="A90" s="161">
        <v>17</v>
      </c>
      <c r="B90" s="37" t="s">
        <v>60</v>
      </c>
      <c r="C90" s="47">
        <v>24274</v>
      </c>
      <c r="D90" s="34">
        <v>55</v>
      </c>
      <c r="E90" s="42">
        <v>53</v>
      </c>
      <c r="F90" s="86"/>
      <c r="G90" s="42"/>
      <c r="H90" s="42"/>
      <c r="I90" s="31">
        <f t="shared" si="2"/>
        <v>108</v>
      </c>
    </row>
    <row r="91" spans="1:9">
      <c r="A91" s="79">
        <v>18</v>
      </c>
      <c r="B91" s="38" t="s">
        <v>61</v>
      </c>
      <c r="C91" s="48">
        <v>35126</v>
      </c>
      <c r="D91" s="93">
        <v>53</v>
      </c>
      <c r="E91" s="29"/>
      <c r="F91" s="93">
        <v>53</v>
      </c>
      <c r="G91" s="29"/>
      <c r="H91" s="29"/>
      <c r="I91" s="29">
        <f t="shared" si="2"/>
        <v>106</v>
      </c>
    </row>
    <row r="92" spans="1:9">
      <c r="A92" s="161">
        <v>19</v>
      </c>
      <c r="B92" s="37" t="s">
        <v>91</v>
      </c>
      <c r="C92" s="47">
        <v>33994</v>
      </c>
      <c r="D92" s="34"/>
      <c r="E92" s="31"/>
      <c r="F92" s="86"/>
      <c r="G92" s="31"/>
      <c r="H92" s="31"/>
      <c r="I92" s="31">
        <f t="shared" si="2"/>
        <v>0</v>
      </c>
    </row>
    <row r="93" spans="1:9">
      <c r="A93" s="79">
        <v>20</v>
      </c>
      <c r="B93" s="38" t="s">
        <v>90</v>
      </c>
      <c r="C93" s="48">
        <v>21219</v>
      </c>
      <c r="D93" s="36"/>
      <c r="E93" s="29"/>
      <c r="F93" s="89"/>
      <c r="G93" s="29"/>
      <c r="H93" s="29"/>
      <c r="I93" s="29">
        <f t="shared" si="2"/>
        <v>0</v>
      </c>
    </row>
    <row r="94" spans="1:9">
      <c r="A94" s="161">
        <v>21</v>
      </c>
      <c r="B94" s="37" t="s">
        <v>191</v>
      </c>
      <c r="C94" s="45"/>
      <c r="D94" s="34">
        <v>55</v>
      </c>
      <c r="E94" s="31">
        <v>56</v>
      </c>
      <c r="F94" s="41">
        <v>52</v>
      </c>
      <c r="G94" s="31"/>
      <c r="H94" s="31"/>
      <c r="I94" s="31">
        <f t="shared" si="2"/>
        <v>163</v>
      </c>
    </row>
    <row r="95" spans="1:9">
      <c r="A95" s="79">
        <v>22</v>
      </c>
      <c r="B95" s="38" t="s">
        <v>204</v>
      </c>
      <c r="C95" s="46"/>
      <c r="D95" s="93">
        <v>54</v>
      </c>
      <c r="E95" s="29">
        <v>57</v>
      </c>
      <c r="F95" s="89">
        <v>54</v>
      </c>
      <c r="G95" s="29"/>
      <c r="H95" s="29"/>
      <c r="I95" s="29">
        <f t="shared" si="2"/>
        <v>165</v>
      </c>
    </row>
    <row r="96" spans="1:9">
      <c r="A96" s="161">
        <v>23</v>
      </c>
      <c r="B96" s="37" t="s">
        <v>205</v>
      </c>
      <c r="C96" s="45"/>
      <c r="D96" s="41">
        <v>53</v>
      </c>
      <c r="E96" s="31"/>
      <c r="F96" s="86"/>
      <c r="G96" s="31"/>
      <c r="H96" s="31"/>
      <c r="I96" s="31">
        <f t="shared" si="2"/>
        <v>53</v>
      </c>
    </row>
    <row r="97" spans="1:9">
      <c r="A97" s="79">
        <v>24</v>
      </c>
      <c r="B97" s="38" t="s">
        <v>192</v>
      </c>
      <c r="C97" s="46"/>
      <c r="D97" s="92">
        <v>52</v>
      </c>
      <c r="E97" s="29"/>
      <c r="F97" s="93">
        <v>52</v>
      </c>
      <c r="G97" s="29"/>
      <c r="H97" s="29"/>
      <c r="I97" s="29">
        <f t="shared" si="2"/>
        <v>104</v>
      </c>
    </row>
    <row r="98" spans="1:9">
      <c r="A98" s="161">
        <v>25</v>
      </c>
      <c r="B98" s="37" t="s">
        <v>247</v>
      </c>
      <c r="C98" s="45"/>
      <c r="D98" s="34"/>
      <c r="E98" s="31"/>
      <c r="F98" s="86">
        <v>57</v>
      </c>
      <c r="G98" s="31"/>
      <c r="H98" s="31"/>
      <c r="I98" s="31">
        <f t="shared" si="2"/>
        <v>57</v>
      </c>
    </row>
    <row r="99" spans="1:9">
      <c r="A99" s="79">
        <v>26</v>
      </c>
      <c r="B99" s="38"/>
      <c r="C99" s="46"/>
      <c r="D99" s="36"/>
      <c r="E99" s="29"/>
      <c r="F99" s="89"/>
      <c r="G99" s="29"/>
      <c r="H99" s="29"/>
      <c r="I99" s="29">
        <f t="shared" si="2"/>
        <v>0</v>
      </c>
    </row>
    <row r="100" spans="1:9">
      <c r="A100" s="161">
        <v>27</v>
      </c>
      <c r="B100" s="37"/>
      <c r="C100" s="45"/>
      <c r="D100" s="34"/>
      <c r="E100" s="31"/>
      <c r="F100" s="86"/>
      <c r="G100" s="31"/>
      <c r="H100" s="31"/>
      <c r="I100" s="31">
        <f t="shared" si="2"/>
        <v>0</v>
      </c>
    </row>
    <row r="101" spans="1:9">
      <c r="A101" s="79">
        <v>28</v>
      </c>
      <c r="B101" s="38"/>
      <c r="C101" s="46"/>
      <c r="D101" s="36"/>
      <c r="E101" s="29"/>
      <c r="F101" s="89"/>
      <c r="G101" s="29"/>
      <c r="H101" s="29"/>
      <c r="I101" s="29">
        <f t="shared" si="2"/>
        <v>0</v>
      </c>
    </row>
    <row r="102" spans="1:9">
      <c r="A102" s="161">
        <v>29</v>
      </c>
      <c r="B102" s="37"/>
      <c r="C102" s="45"/>
      <c r="D102" s="34"/>
      <c r="E102" s="31"/>
      <c r="F102" s="86"/>
      <c r="G102" s="31"/>
      <c r="H102" s="31"/>
      <c r="I102" s="31">
        <f t="shared" si="2"/>
        <v>0</v>
      </c>
    </row>
    <row r="103" spans="1:9">
      <c r="A103" s="79">
        <v>30</v>
      </c>
      <c r="B103" s="38"/>
      <c r="C103" s="46"/>
      <c r="D103" s="36"/>
      <c r="E103" s="29"/>
      <c r="F103" s="89"/>
      <c r="G103" s="29"/>
      <c r="H103" s="29"/>
      <c r="I103" s="29">
        <f t="shared" si="2"/>
        <v>0</v>
      </c>
    </row>
    <row r="104" spans="1:9">
      <c r="A104" s="114" t="s">
        <v>38</v>
      </c>
      <c r="B104" s="115"/>
      <c r="C104" s="43"/>
      <c r="D104" s="34">
        <v>875</v>
      </c>
      <c r="E104" s="34">
        <v>895</v>
      </c>
      <c r="F104" s="34">
        <f>SUM(F74:F103)</f>
        <v>869</v>
      </c>
      <c r="G104" s="34">
        <v>0</v>
      </c>
      <c r="H104" s="34">
        <v>0</v>
      </c>
      <c r="I104" s="31">
        <f t="shared" si="2"/>
        <v>2639</v>
      </c>
    </row>
    <row r="105" spans="1:9">
      <c r="A105" s="116" t="s">
        <v>39</v>
      </c>
      <c r="B105" s="116"/>
      <c r="C105" s="27"/>
      <c r="D105" s="32">
        <v>561</v>
      </c>
      <c r="E105" s="32">
        <v>570</v>
      </c>
      <c r="F105" s="32">
        <f>F104-F97-F94-F91-F88-F84-F79</f>
        <v>556</v>
      </c>
      <c r="G105" s="32">
        <v>0</v>
      </c>
      <c r="H105" s="32">
        <v>0</v>
      </c>
      <c r="I105" s="33">
        <f t="shared" si="2"/>
        <v>1687</v>
      </c>
    </row>
    <row r="106" spans="1:9" ht="15" customHeight="1">
      <c r="A106" s="117" t="s">
        <v>77</v>
      </c>
      <c r="B106" s="117"/>
      <c r="C106" s="117"/>
      <c r="D106" s="117"/>
      <c r="E106" s="117"/>
      <c r="F106" s="117"/>
      <c r="G106" s="117"/>
      <c r="H106" s="117"/>
      <c r="I106" s="117"/>
    </row>
    <row r="107" spans="1:9" ht="15" customHeight="1">
      <c r="A107" s="117"/>
      <c r="B107" s="117"/>
      <c r="C107" s="117"/>
      <c r="D107" s="117"/>
      <c r="E107" s="117"/>
      <c r="F107" s="117"/>
      <c r="G107" s="117"/>
      <c r="H107" s="117"/>
      <c r="I107" s="117"/>
    </row>
    <row r="108" spans="1:9">
      <c r="A108" s="78" t="s">
        <v>26</v>
      </c>
      <c r="B108" s="44" t="s">
        <v>27</v>
      </c>
      <c r="C108" s="44" t="s">
        <v>75</v>
      </c>
      <c r="D108" s="30" t="s">
        <v>29</v>
      </c>
      <c r="E108" s="30" t="s">
        <v>28</v>
      </c>
      <c r="F108" s="30" t="s">
        <v>244</v>
      </c>
      <c r="G108" s="30" t="s">
        <v>74</v>
      </c>
      <c r="H108" s="30" t="s">
        <v>23</v>
      </c>
      <c r="I108" s="28" t="s">
        <v>6</v>
      </c>
    </row>
    <row r="109" spans="1:9">
      <c r="A109" s="161">
        <v>1</v>
      </c>
      <c r="B109" s="82" t="s">
        <v>62</v>
      </c>
      <c r="C109" s="83">
        <v>25108</v>
      </c>
      <c r="D109" s="86">
        <v>55</v>
      </c>
      <c r="E109" s="87"/>
      <c r="F109" s="41">
        <v>54</v>
      </c>
      <c r="G109" s="87"/>
      <c r="H109" s="87"/>
      <c r="I109" s="31">
        <f>SUM(D109:H109)</f>
        <v>109</v>
      </c>
    </row>
    <row r="110" spans="1:9">
      <c r="A110" s="79">
        <v>2</v>
      </c>
      <c r="B110" s="38" t="s">
        <v>63</v>
      </c>
      <c r="C110" s="48">
        <v>29242</v>
      </c>
      <c r="D110" s="88">
        <v>57</v>
      </c>
      <c r="E110" s="88">
        <v>56</v>
      </c>
      <c r="F110" s="88">
        <v>57</v>
      </c>
      <c r="G110" s="88"/>
      <c r="H110" s="88"/>
      <c r="I110" s="29">
        <f>SUM(D110:H110)</f>
        <v>170</v>
      </c>
    </row>
    <row r="111" spans="1:9">
      <c r="A111" s="161">
        <v>3</v>
      </c>
      <c r="B111" s="82" t="s">
        <v>64</v>
      </c>
      <c r="C111" s="83">
        <v>33291</v>
      </c>
      <c r="D111" s="86">
        <v>55</v>
      </c>
      <c r="E111" s="87">
        <v>55</v>
      </c>
      <c r="F111" s="86"/>
      <c r="G111" s="87"/>
      <c r="H111" s="87"/>
      <c r="I111" s="31">
        <f t="shared" ref="I111:I140" si="3">SUM(D111:H111)</f>
        <v>110</v>
      </c>
    </row>
    <row r="112" spans="1:9">
      <c r="A112" s="79">
        <v>4</v>
      </c>
      <c r="B112" s="38" t="s">
        <v>65</v>
      </c>
      <c r="C112" s="48">
        <v>35914</v>
      </c>
      <c r="D112" s="88">
        <v>59</v>
      </c>
      <c r="E112" s="88">
        <v>56</v>
      </c>
      <c r="F112" s="88">
        <v>59</v>
      </c>
      <c r="G112" s="88"/>
      <c r="H112" s="88"/>
      <c r="I112" s="29">
        <f t="shared" si="3"/>
        <v>174</v>
      </c>
    </row>
    <row r="113" spans="1:9">
      <c r="A113" s="161">
        <v>5</v>
      </c>
      <c r="B113" s="82" t="s">
        <v>98</v>
      </c>
      <c r="C113" s="83">
        <v>24781</v>
      </c>
      <c r="D113" s="86">
        <v>57</v>
      </c>
      <c r="E113" s="87">
        <v>56</v>
      </c>
      <c r="F113" s="86"/>
      <c r="G113" s="87"/>
      <c r="H113" s="87"/>
      <c r="I113" s="31">
        <f t="shared" si="3"/>
        <v>113</v>
      </c>
    </row>
    <row r="114" spans="1:9">
      <c r="A114" s="79">
        <v>6</v>
      </c>
      <c r="B114" s="38" t="s">
        <v>185</v>
      </c>
      <c r="C114" s="48">
        <v>24484</v>
      </c>
      <c r="D114" s="88"/>
      <c r="E114" s="40">
        <v>54</v>
      </c>
      <c r="F114" s="88">
        <v>57</v>
      </c>
      <c r="G114" s="88"/>
      <c r="H114" s="88"/>
      <c r="I114" s="29">
        <f t="shared" si="3"/>
        <v>111</v>
      </c>
    </row>
    <row r="115" spans="1:9">
      <c r="A115" s="161">
        <v>7</v>
      </c>
      <c r="B115" s="82" t="s">
        <v>101</v>
      </c>
      <c r="C115" s="83">
        <v>34955</v>
      </c>
      <c r="D115" s="86"/>
      <c r="E115" s="87"/>
      <c r="F115" s="86"/>
      <c r="G115" s="87"/>
      <c r="H115" s="87"/>
      <c r="I115" s="31">
        <f t="shared" si="3"/>
        <v>0</v>
      </c>
    </row>
    <row r="116" spans="1:9">
      <c r="A116" s="79">
        <v>8</v>
      </c>
      <c r="B116" s="38" t="s">
        <v>66</v>
      </c>
      <c r="C116" s="48">
        <v>33303</v>
      </c>
      <c r="D116" s="92">
        <v>51</v>
      </c>
      <c r="E116" s="88">
        <v>56</v>
      </c>
      <c r="F116" s="40">
        <v>55</v>
      </c>
      <c r="G116" s="88"/>
      <c r="H116" s="88"/>
      <c r="I116" s="29">
        <f t="shared" si="3"/>
        <v>162</v>
      </c>
    </row>
    <row r="117" spans="1:9">
      <c r="A117" s="161">
        <v>9</v>
      </c>
      <c r="B117" s="84" t="s">
        <v>186</v>
      </c>
      <c r="C117" s="85">
        <v>40156</v>
      </c>
      <c r="D117" s="86">
        <v>57</v>
      </c>
      <c r="E117" s="87">
        <v>56</v>
      </c>
      <c r="F117" s="86">
        <v>58</v>
      </c>
      <c r="G117" s="87"/>
      <c r="H117" s="87"/>
      <c r="I117" s="31">
        <f t="shared" si="3"/>
        <v>171</v>
      </c>
    </row>
    <row r="118" spans="1:9">
      <c r="A118" s="79">
        <v>10</v>
      </c>
      <c r="B118" s="38" t="s">
        <v>100</v>
      </c>
      <c r="C118" s="48">
        <v>37018</v>
      </c>
      <c r="D118" s="88"/>
      <c r="E118" s="88"/>
      <c r="F118" s="88"/>
      <c r="G118" s="88"/>
      <c r="H118" s="88"/>
      <c r="I118" s="29">
        <f t="shared" si="3"/>
        <v>0</v>
      </c>
    </row>
    <row r="119" spans="1:9">
      <c r="A119" s="161">
        <v>11</v>
      </c>
      <c r="B119" s="82" t="s">
        <v>67</v>
      </c>
      <c r="C119" s="83">
        <v>38341</v>
      </c>
      <c r="D119" s="86"/>
      <c r="E119" s="87"/>
      <c r="F119" s="86"/>
      <c r="G119" s="87"/>
      <c r="H119" s="87"/>
      <c r="I119" s="31">
        <f t="shared" si="3"/>
        <v>0</v>
      </c>
    </row>
    <row r="120" spans="1:9">
      <c r="A120" s="79">
        <v>12</v>
      </c>
      <c r="B120" s="38" t="s">
        <v>68</v>
      </c>
      <c r="C120" s="48">
        <v>28222</v>
      </c>
      <c r="D120" s="88"/>
      <c r="E120" s="88"/>
      <c r="F120" s="88"/>
      <c r="G120" s="88"/>
      <c r="H120" s="88"/>
      <c r="I120" s="29">
        <f t="shared" si="3"/>
        <v>0</v>
      </c>
    </row>
    <row r="121" spans="1:9">
      <c r="A121" s="161">
        <v>13</v>
      </c>
      <c r="B121" s="82" t="s">
        <v>187</v>
      </c>
      <c r="C121" s="83">
        <v>35737</v>
      </c>
      <c r="D121" s="41">
        <v>54</v>
      </c>
      <c r="E121" s="87">
        <v>56</v>
      </c>
      <c r="F121" s="41">
        <v>54</v>
      </c>
      <c r="G121" s="87"/>
      <c r="H121" s="87"/>
      <c r="I121" s="31">
        <f t="shared" si="3"/>
        <v>164</v>
      </c>
    </row>
    <row r="122" spans="1:9">
      <c r="A122" s="79">
        <v>14</v>
      </c>
      <c r="B122" s="38" t="s">
        <v>69</v>
      </c>
      <c r="C122" s="48">
        <v>27546</v>
      </c>
      <c r="D122" s="88">
        <v>56</v>
      </c>
      <c r="E122" s="88">
        <v>57</v>
      </c>
      <c r="F122" s="88">
        <v>58</v>
      </c>
      <c r="G122" s="88"/>
      <c r="H122" s="88"/>
      <c r="I122" s="29">
        <f t="shared" si="3"/>
        <v>171</v>
      </c>
    </row>
    <row r="123" spans="1:9">
      <c r="A123" s="161">
        <v>15</v>
      </c>
      <c r="B123" s="82" t="s">
        <v>190</v>
      </c>
      <c r="C123" s="83">
        <v>24916</v>
      </c>
      <c r="D123" s="41">
        <v>53</v>
      </c>
      <c r="E123" s="42">
        <v>54</v>
      </c>
      <c r="F123" s="86">
        <v>59</v>
      </c>
      <c r="G123" s="87"/>
      <c r="H123" s="87"/>
      <c r="I123" s="31">
        <f t="shared" si="3"/>
        <v>166</v>
      </c>
    </row>
    <row r="124" spans="1:9">
      <c r="A124" s="79">
        <v>16</v>
      </c>
      <c r="B124" s="38" t="s">
        <v>102</v>
      </c>
      <c r="C124" s="48">
        <v>28773</v>
      </c>
      <c r="D124" s="88"/>
      <c r="E124" s="88"/>
      <c r="F124" s="88">
        <v>59</v>
      </c>
      <c r="G124" s="88"/>
      <c r="H124" s="88"/>
      <c r="I124" s="29">
        <f t="shared" si="3"/>
        <v>59</v>
      </c>
    </row>
    <row r="125" spans="1:9">
      <c r="A125" s="161">
        <v>17</v>
      </c>
      <c r="B125" s="82" t="s">
        <v>70</v>
      </c>
      <c r="C125" s="83">
        <v>28712</v>
      </c>
      <c r="D125" s="41">
        <v>52</v>
      </c>
      <c r="E125" s="42">
        <v>55</v>
      </c>
      <c r="F125" s="86">
        <v>56</v>
      </c>
      <c r="G125" s="87"/>
      <c r="H125" s="87"/>
      <c r="I125" s="31">
        <f t="shared" si="3"/>
        <v>163</v>
      </c>
    </row>
    <row r="126" spans="1:9">
      <c r="A126" s="79">
        <v>18</v>
      </c>
      <c r="B126" s="50" t="s">
        <v>96</v>
      </c>
      <c r="C126" s="51">
        <v>39727</v>
      </c>
      <c r="D126" s="89"/>
      <c r="E126" s="90"/>
      <c r="F126" s="89"/>
      <c r="G126" s="90"/>
      <c r="H126" s="90"/>
      <c r="I126" s="29">
        <f t="shared" si="3"/>
        <v>0</v>
      </c>
    </row>
    <row r="127" spans="1:9">
      <c r="A127" s="161">
        <v>19</v>
      </c>
      <c r="B127" s="82" t="s">
        <v>188</v>
      </c>
      <c r="C127" s="83">
        <v>33198</v>
      </c>
      <c r="D127" s="41">
        <v>52</v>
      </c>
      <c r="E127" s="42">
        <v>54</v>
      </c>
      <c r="F127" s="86"/>
      <c r="G127" s="87"/>
      <c r="H127" s="87"/>
      <c r="I127" s="31">
        <f t="shared" si="3"/>
        <v>106</v>
      </c>
    </row>
    <row r="128" spans="1:9">
      <c r="A128" s="79">
        <v>20</v>
      </c>
      <c r="B128" s="38" t="s">
        <v>71</v>
      </c>
      <c r="C128" s="48">
        <v>33993</v>
      </c>
      <c r="D128" s="89">
        <v>57</v>
      </c>
      <c r="E128" s="90">
        <v>57</v>
      </c>
      <c r="F128" s="89">
        <v>58</v>
      </c>
      <c r="G128" s="90"/>
      <c r="H128" s="90"/>
      <c r="I128" s="29">
        <f t="shared" si="3"/>
        <v>172</v>
      </c>
    </row>
    <row r="129" spans="1:9">
      <c r="A129" s="161">
        <v>21</v>
      </c>
      <c r="B129" s="82" t="s">
        <v>99</v>
      </c>
      <c r="C129" s="83">
        <v>33880</v>
      </c>
      <c r="D129" s="86">
        <v>54</v>
      </c>
      <c r="E129" s="42">
        <v>53</v>
      </c>
      <c r="F129" s="86"/>
      <c r="G129" s="87"/>
      <c r="H129" s="87"/>
      <c r="I129" s="31">
        <f t="shared" si="3"/>
        <v>107</v>
      </c>
    </row>
    <row r="130" spans="1:9">
      <c r="A130" s="79">
        <v>22</v>
      </c>
      <c r="B130" s="38" t="s">
        <v>97</v>
      </c>
      <c r="C130" s="48">
        <v>37421</v>
      </c>
      <c r="D130" s="89"/>
      <c r="E130" s="33">
        <v>53</v>
      </c>
      <c r="F130" s="93">
        <v>56</v>
      </c>
      <c r="G130" s="90"/>
      <c r="H130" s="90"/>
      <c r="I130" s="29">
        <f t="shared" si="3"/>
        <v>109</v>
      </c>
    </row>
    <row r="131" spans="1:9">
      <c r="A131" s="161">
        <v>23</v>
      </c>
      <c r="B131" s="82" t="s">
        <v>95</v>
      </c>
      <c r="C131" s="83">
        <v>29209</v>
      </c>
      <c r="D131" s="41">
        <v>50</v>
      </c>
      <c r="E131" s="87"/>
      <c r="F131" s="86">
        <v>58</v>
      </c>
      <c r="G131" s="87"/>
      <c r="H131" s="87"/>
      <c r="I131" s="31">
        <f t="shared" si="3"/>
        <v>108</v>
      </c>
    </row>
    <row r="132" spans="1:9">
      <c r="A132" s="79">
        <v>24</v>
      </c>
      <c r="B132" s="50" t="s">
        <v>189</v>
      </c>
      <c r="C132" s="51">
        <v>40169</v>
      </c>
      <c r="D132" s="91">
        <v>55</v>
      </c>
      <c r="E132" s="90">
        <v>57</v>
      </c>
      <c r="F132" s="93">
        <v>54</v>
      </c>
      <c r="G132" s="90"/>
      <c r="H132" s="90"/>
      <c r="I132" s="29">
        <f t="shared" si="3"/>
        <v>166</v>
      </c>
    </row>
    <row r="133" spans="1:9">
      <c r="A133" s="161">
        <v>25</v>
      </c>
      <c r="B133" s="82" t="s">
        <v>72</v>
      </c>
      <c r="C133" s="83">
        <v>21637</v>
      </c>
      <c r="D133" s="86"/>
      <c r="E133" s="87"/>
      <c r="F133" s="41">
        <v>56</v>
      </c>
      <c r="G133" s="87"/>
      <c r="H133" s="87"/>
      <c r="I133" s="31">
        <f t="shared" si="3"/>
        <v>56</v>
      </c>
    </row>
    <row r="134" spans="1:9">
      <c r="A134" s="79">
        <v>26</v>
      </c>
      <c r="B134" s="38" t="s">
        <v>73</v>
      </c>
      <c r="C134" s="48">
        <v>35388</v>
      </c>
      <c r="D134" s="89"/>
      <c r="E134" s="90"/>
      <c r="F134" s="89"/>
      <c r="G134" s="90"/>
      <c r="H134" s="90"/>
      <c r="I134" s="29">
        <f t="shared" si="3"/>
        <v>0</v>
      </c>
    </row>
    <row r="135" spans="1:9">
      <c r="A135" s="161">
        <v>27</v>
      </c>
      <c r="B135" s="37"/>
      <c r="C135" s="47"/>
      <c r="D135" s="86"/>
      <c r="E135" s="87"/>
      <c r="F135" s="86"/>
      <c r="G135" s="87"/>
      <c r="H135" s="87"/>
      <c r="I135" s="31">
        <f t="shared" si="3"/>
        <v>0</v>
      </c>
    </row>
    <row r="136" spans="1:9">
      <c r="A136" s="79">
        <v>28</v>
      </c>
      <c r="B136" s="38"/>
      <c r="C136" s="46"/>
      <c r="D136" s="89"/>
      <c r="E136" s="90"/>
      <c r="F136" s="89"/>
      <c r="G136" s="90"/>
      <c r="H136" s="90"/>
      <c r="I136" s="29">
        <f t="shared" si="3"/>
        <v>0</v>
      </c>
    </row>
    <row r="137" spans="1:9">
      <c r="A137" s="161">
        <v>29</v>
      </c>
      <c r="B137" s="37"/>
      <c r="C137" s="45"/>
      <c r="D137" s="86"/>
      <c r="E137" s="87"/>
      <c r="F137" s="86"/>
      <c r="G137" s="87"/>
      <c r="H137" s="87"/>
      <c r="I137" s="31">
        <f t="shared" si="3"/>
        <v>0</v>
      </c>
    </row>
    <row r="138" spans="1:9">
      <c r="A138" s="79">
        <v>30</v>
      </c>
      <c r="B138" s="38"/>
      <c r="C138" s="46"/>
      <c r="D138" s="89"/>
      <c r="E138" s="90"/>
      <c r="F138" s="89"/>
      <c r="G138" s="90"/>
      <c r="H138" s="90"/>
      <c r="I138" s="29">
        <f t="shared" si="3"/>
        <v>0</v>
      </c>
    </row>
    <row r="139" spans="1:9">
      <c r="A139" s="114" t="s">
        <v>38</v>
      </c>
      <c r="B139" s="115"/>
      <c r="C139" s="43"/>
      <c r="D139" s="34">
        <v>874</v>
      </c>
      <c r="E139" s="34">
        <v>885</v>
      </c>
      <c r="F139" s="34">
        <f>SUM(F109:F138)</f>
        <v>908</v>
      </c>
      <c r="G139" s="34">
        <v>0</v>
      </c>
      <c r="H139" s="34">
        <v>0</v>
      </c>
      <c r="I139" s="31">
        <f t="shared" si="3"/>
        <v>2667</v>
      </c>
    </row>
    <row r="140" spans="1:9">
      <c r="A140" s="116" t="s">
        <v>39</v>
      </c>
      <c r="B140" s="116"/>
      <c r="C140" s="27"/>
      <c r="D140" s="32">
        <v>562</v>
      </c>
      <c r="E140" s="32">
        <v>562</v>
      </c>
      <c r="F140" s="32">
        <f>F139-F133-F132-F130-F121-F116-F109</f>
        <v>579</v>
      </c>
      <c r="G140" s="32">
        <v>0</v>
      </c>
      <c r="H140" s="32">
        <v>0</v>
      </c>
      <c r="I140" s="33">
        <f t="shared" si="3"/>
        <v>1703</v>
      </c>
    </row>
    <row r="141" spans="1:9" ht="15" customHeight="1">
      <c r="A141" s="117" t="s">
        <v>78</v>
      </c>
      <c r="B141" s="117"/>
      <c r="C141" s="117"/>
      <c r="D141" s="117"/>
      <c r="E141" s="117"/>
      <c r="F141" s="117"/>
      <c r="G141" s="117"/>
      <c r="H141" s="117"/>
      <c r="I141" s="117"/>
    </row>
    <row r="142" spans="1:9" ht="15" customHeight="1">
      <c r="A142" s="117"/>
      <c r="B142" s="117"/>
      <c r="C142" s="117"/>
      <c r="D142" s="117"/>
      <c r="E142" s="117"/>
      <c r="F142" s="117"/>
      <c r="G142" s="117"/>
      <c r="H142" s="117"/>
      <c r="I142" s="117"/>
    </row>
    <row r="143" spans="1:9">
      <c r="A143" s="78" t="s">
        <v>26</v>
      </c>
      <c r="B143" s="44" t="s">
        <v>27</v>
      </c>
      <c r="C143" s="44" t="s">
        <v>75</v>
      </c>
      <c r="D143" s="30" t="s">
        <v>29</v>
      </c>
      <c r="E143" s="30" t="s">
        <v>28</v>
      </c>
      <c r="F143" s="30" t="s">
        <v>244</v>
      </c>
      <c r="G143" s="30" t="s">
        <v>74</v>
      </c>
      <c r="H143" s="30" t="s">
        <v>23</v>
      </c>
      <c r="I143" s="28" t="s">
        <v>6</v>
      </c>
    </row>
    <row r="144" spans="1:9">
      <c r="A144" s="161">
        <v>1</v>
      </c>
      <c r="B144" s="37" t="s">
        <v>117</v>
      </c>
      <c r="C144" s="47">
        <v>35003</v>
      </c>
      <c r="D144" s="34"/>
      <c r="E144" s="31">
        <v>55</v>
      </c>
      <c r="F144" s="86">
        <v>53</v>
      </c>
      <c r="G144" s="31"/>
      <c r="H144" s="31"/>
      <c r="I144" s="31">
        <f>SUM(D144:H144)</f>
        <v>108</v>
      </c>
    </row>
    <row r="145" spans="1:9">
      <c r="A145" s="79">
        <v>2</v>
      </c>
      <c r="B145" s="38" t="s">
        <v>108</v>
      </c>
      <c r="C145" s="48">
        <v>21841</v>
      </c>
      <c r="D145" s="35"/>
      <c r="E145" s="35"/>
      <c r="F145" s="88"/>
      <c r="G145" s="35"/>
      <c r="H145" s="35"/>
      <c r="I145" s="29">
        <f>SUM(D145:H145)</f>
        <v>0</v>
      </c>
    </row>
    <row r="146" spans="1:9">
      <c r="A146" s="161">
        <v>3</v>
      </c>
      <c r="B146" s="37" t="s">
        <v>120</v>
      </c>
      <c r="C146" s="47">
        <v>22749</v>
      </c>
      <c r="D146" s="41">
        <v>42</v>
      </c>
      <c r="E146" s="31"/>
      <c r="F146" s="86">
        <v>56</v>
      </c>
      <c r="G146" s="31"/>
      <c r="H146" s="31"/>
      <c r="I146" s="31">
        <f t="shared" ref="I146:I175" si="4">SUM(D146:H146)</f>
        <v>98</v>
      </c>
    </row>
    <row r="147" spans="1:9">
      <c r="A147" s="79">
        <v>4</v>
      </c>
      <c r="B147" s="38" t="s">
        <v>114</v>
      </c>
      <c r="C147" s="48">
        <v>31811</v>
      </c>
      <c r="D147" s="35">
        <v>54</v>
      </c>
      <c r="E147" s="40">
        <v>51</v>
      </c>
      <c r="F147" s="88">
        <v>52</v>
      </c>
      <c r="G147" s="35"/>
      <c r="H147" s="35"/>
      <c r="I147" s="29">
        <f t="shared" si="4"/>
        <v>157</v>
      </c>
    </row>
    <row r="148" spans="1:9">
      <c r="A148" s="161">
        <v>5</v>
      </c>
      <c r="B148" s="37" t="s">
        <v>110</v>
      </c>
      <c r="C148" s="47">
        <v>20387</v>
      </c>
      <c r="D148" s="34">
        <v>56</v>
      </c>
      <c r="E148" s="42">
        <v>48</v>
      </c>
      <c r="F148" s="41">
        <v>48</v>
      </c>
      <c r="G148" s="31"/>
      <c r="H148" s="31"/>
      <c r="I148" s="31">
        <f t="shared" si="4"/>
        <v>152</v>
      </c>
    </row>
    <row r="149" spans="1:9">
      <c r="A149" s="79">
        <v>6</v>
      </c>
      <c r="B149" s="38" t="s">
        <v>107</v>
      </c>
      <c r="C149" s="48">
        <v>27682</v>
      </c>
      <c r="D149" s="40"/>
      <c r="E149" s="35"/>
      <c r="F149" s="88"/>
      <c r="G149" s="35"/>
      <c r="H149" s="35"/>
      <c r="I149" s="29">
        <f t="shared" si="4"/>
        <v>0</v>
      </c>
    </row>
    <row r="150" spans="1:9">
      <c r="A150" s="161">
        <v>7</v>
      </c>
      <c r="B150" s="37" t="s">
        <v>119</v>
      </c>
      <c r="C150" s="47">
        <v>33042</v>
      </c>
      <c r="D150" s="34">
        <v>52</v>
      </c>
      <c r="E150" s="42">
        <v>54</v>
      </c>
      <c r="F150" s="86">
        <v>55</v>
      </c>
      <c r="G150" s="31"/>
      <c r="H150" s="31"/>
      <c r="I150" s="31">
        <f t="shared" si="4"/>
        <v>161</v>
      </c>
    </row>
    <row r="151" spans="1:9">
      <c r="A151" s="79">
        <v>8</v>
      </c>
      <c r="B151" s="38" t="s">
        <v>109</v>
      </c>
      <c r="C151" s="48">
        <v>26372</v>
      </c>
      <c r="D151" s="40">
        <v>41</v>
      </c>
      <c r="E151" s="35">
        <v>55</v>
      </c>
      <c r="F151" s="40">
        <v>47</v>
      </c>
      <c r="G151" s="35"/>
      <c r="H151" s="35"/>
      <c r="I151" s="29">
        <f t="shared" si="4"/>
        <v>143</v>
      </c>
    </row>
    <row r="152" spans="1:9">
      <c r="A152" s="161">
        <v>9</v>
      </c>
      <c r="B152" s="37" t="s">
        <v>103</v>
      </c>
      <c r="C152" s="47">
        <v>18830</v>
      </c>
      <c r="D152" s="86">
        <v>50</v>
      </c>
      <c r="E152" s="42">
        <v>50</v>
      </c>
      <c r="F152" s="86">
        <v>56</v>
      </c>
      <c r="G152" s="31"/>
      <c r="H152" s="31"/>
      <c r="I152" s="31">
        <f t="shared" si="4"/>
        <v>156</v>
      </c>
    </row>
    <row r="153" spans="1:9">
      <c r="A153" s="79">
        <v>10</v>
      </c>
      <c r="B153" s="38" t="s">
        <v>115</v>
      </c>
      <c r="C153" s="48">
        <v>23232</v>
      </c>
      <c r="D153" s="40">
        <v>44</v>
      </c>
      <c r="E153" s="35">
        <v>54</v>
      </c>
      <c r="F153" s="40">
        <v>49</v>
      </c>
      <c r="G153" s="35"/>
      <c r="H153" s="35"/>
      <c r="I153" s="29">
        <f t="shared" si="4"/>
        <v>147</v>
      </c>
    </row>
    <row r="154" spans="1:9">
      <c r="A154" s="161">
        <v>11</v>
      </c>
      <c r="B154" s="37" t="s">
        <v>121</v>
      </c>
      <c r="C154" s="47">
        <v>34228</v>
      </c>
      <c r="D154" s="34">
        <v>51</v>
      </c>
      <c r="E154" s="31">
        <v>56</v>
      </c>
      <c r="F154" s="86">
        <v>55</v>
      </c>
      <c r="G154" s="31"/>
      <c r="H154" s="31"/>
      <c r="I154" s="31">
        <f t="shared" si="4"/>
        <v>162</v>
      </c>
    </row>
    <row r="155" spans="1:9">
      <c r="A155" s="79">
        <v>12</v>
      </c>
      <c r="B155" s="38" t="s">
        <v>105</v>
      </c>
      <c r="C155" s="48">
        <v>24566</v>
      </c>
      <c r="D155" s="35">
        <v>48</v>
      </c>
      <c r="E155" s="40">
        <v>52</v>
      </c>
      <c r="F155" s="88">
        <v>51</v>
      </c>
      <c r="G155" s="40"/>
      <c r="H155" s="40"/>
      <c r="I155" s="29">
        <f t="shared" si="4"/>
        <v>151</v>
      </c>
    </row>
    <row r="156" spans="1:9">
      <c r="A156" s="161">
        <v>13</v>
      </c>
      <c r="B156" s="37" t="s">
        <v>118</v>
      </c>
      <c r="C156" s="47">
        <v>33175</v>
      </c>
      <c r="D156" s="34">
        <v>56</v>
      </c>
      <c r="E156" s="31">
        <v>55</v>
      </c>
      <c r="F156" s="86">
        <v>57</v>
      </c>
      <c r="G156" s="31"/>
      <c r="H156" s="31"/>
      <c r="I156" s="31">
        <f t="shared" si="4"/>
        <v>168</v>
      </c>
    </row>
    <row r="157" spans="1:9">
      <c r="A157" s="79">
        <v>14</v>
      </c>
      <c r="B157" s="39" t="s">
        <v>106</v>
      </c>
      <c r="C157" s="49">
        <v>24814</v>
      </c>
      <c r="D157" s="35"/>
      <c r="E157" s="35"/>
      <c r="F157" s="88"/>
      <c r="G157" s="35"/>
      <c r="H157" s="35"/>
      <c r="I157" s="29">
        <f t="shared" si="4"/>
        <v>0</v>
      </c>
    </row>
    <row r="158" spans="1:9">
      <c r="A158" s="161">
        <v>15</v>
      </c>
      <c r="B158" s="37" t="s">
        <v>112</v>
      </c>
      <c r="C158" s="47">
        <v>29010</v>
      </c>
      <c r="D158" s="41">
        <v>48</v>
      </c>
      <c r="E158" s="31">
        <v>54</v>
      </c>
      <c r="F158" s="86"/>
      <c r="G158" s="31"/>
      <c r="H158" s="31"/>
      <c r="I158" s="31">
        <f t="shared" si="4"/>
        <v>102</v>
      </c>
    </row>
    <row r="159" spans="1:9">
      <c r="A159" s="79">
        <v>16</v>
      </c>
      <c r="B159" s="38" t="s">
        <v>111</v>
      </c>
      <c r="C159" s="48">
        <v>27114</v>
      </c>
      <c r="D159" s="35">
        <v>49</v>
      </c>
      <c r="E159" s="35">
        <v>56</v>
      </c>
      <c r="F159" s="88"/>
      <c r="G159" s="35"/>
      <c r="H159" s="35"/>
      <c r="I159" s="29">
        <f t="shared" si="4"/>
        <v>105</v>
      </c>
    </row>
    <row r="160" spans="1:9">
      <c r="A160" s="161">
        <v>17</v>
      </c>
      <c r="B160" s="37" t="s">
        <v>113</v>
      </c>
      <c r="C160" s="47">
        <v>33210</v>
      </c>
      <c r="D160" s="34">
        <v>51</v>
      </c>
      <c r="E160" s="31">
        <v>56</v>
      </c>
      <c r="F160" s="41">
        <v>45</v>
      </c>
      <c r="G160" s="42"/>
      <c r="H160" s="42"/>
      <c r="I160" s="31">
        <f t="shared" si="4"/>
        <v>152</v>
      </c>
    </row>
    <row r="161" spans="1:9">
      <c r="A161" s="79">
        <v>18</v>
      </c>
      <c r="B161" s="38" t="s">
        <v>116</v>
      </c>
      <c r="C161" s="48">
        <v>33730</v>
      </c>
      <c r="D161" s="36">
        <v>53</v>
      </c>
      <c r="E161" s="29">
        <v>55</v>
      </c>
      <c r="F161" s="89">
        <v>54</v>
      </c>
      <c r="G161" s="29"/>
      <c r="H161" s="29"/>
      <c r="I161" s="29">
        <f t="shared" si="4"/>
        <v>162</v>
      </c>
    </row>
    <row r="162" spans="1:9">
      <c r="A162" s="161">
        <v>19</v>
      </c>
      <c r="B162" s="37" t="s">
        <v>104</v>
      </c>
      <c r="C162" s="47">
        <v>27621</v>
      </c>
      <c r="D162" s="41">
        <v>37</v>
      </c>
      <c r="E162" s="31">
        <v>54</v>
      </c>
      <c r="F162" s="86">
        <v>50</v>
      </c>
      <c r="G162" s="31"/>
      <c r="H162" s="31"/>
      <c r="I162" s="31">
        <f t="shared" si="4"/>
        <v>141</v>
      </c>
    </row>
    <row r="163" spans="1:9">
      <c r="A163" s="79">
        <v>20</v>
      </c>
      <c r="B163" s="38" t="s">
        <v>248</v>
      </c>
      <c r="C163" s="46"/>
      <c r="D163" s="36"/>
      <c r="E163" s="29"/>
      <c r="F163" s="93">
        <v>44</v>
      </c>
      <c r="G163" s="29"/>
      <c r="H163" s="29"/>
      <c r="I163" s="29">
        <f t="shared" si="4"/>
        <v>44</v>
      </c>
    </row>
    <row r="164" spans="1:9">
      <c r="A164" s="161">
        <v>21</v>
      </c>
      <c r="B164" s="37"/>
      <c r="C164" s="45"/>
      <c r="D164" s="34"/>
      <c r="E164" s="31"/>
      <c r="F164" s="86"/>
      <c r="G164" s="31"/>
      <c r="H164" s="31"/>
      <c r="I164" s="31">
        <f t="shared" si="4"/>
        <v>0</v>
      </c>
    </row>
    <row r="165" spans="1:9">
      <c r="A165" s="79">
        <v>22</v>
      </c>
      <c r="B165" s="38"/>
      <c r="C165" s="46"/>
      <c r="D165" s="36"/>
      <c r="E165" s="29"/>
      <c r="F165" s="89"/>
      <c r="G165" s="29"/>
      <c r="H165" s="29"/>
      <c r="I165" s="29">
        <f t="shared" si="4"/>
        <v>0</v>
      </c>
    </row>
    <row r="166" spans="1:9">
      <c r="A166" s="161">
        <v>23</v>
      </c>
      <c r="B166" s="37"/>
      <c r="C166" s="45"/>
      <c r="D166" s="34"/>
      <c r="E166" s="31"/>
      <c r="F166" s="86"/>
      <c r="G166" s="31"/>
      <c r="H166" s="31"/>
      <c r="I166" s="31">
        <f t="shared" si="4"/>
        <v>0</v>
      </c>
    </row>
    <row r="167" spans="1:9">
      <c r="A167" s="79">
        <v>24</v>
      </c>
      <c r="B167" s="38"/>
      <c r="C167" s="46"/>
      <c r="D167" s="81"/>
      <c r="E167" s="29"/>
      <c r="F167" s="89"/>
      <c r="G167" s="29"/>
      <c r="H167" s="29"/>
      <c r="I167" s="29">
        <f t="shared" si="4"/>
        <v>0</v>
      </c>
    </row>
    <row r="168" spans="1:9">
      <c r="A168" s="161">
        <v>25</v>
      </c>
      <c r="B168" s="37"/>
      <c r="C168" s="45"/>
      <c r="D168" s="34"/>
      <c r="E168" s="31"/>
      <c r="F168" s="86"/>
      <c r="G168" s="31"/>
      <c r="H168" s="31"/>
      <c r="I168" s="31">
        <f t="shared" si="4"/>
        <v>0</v>
      </c>
    </row>
    <row r="169" spans="1:9">
      <c r="A169" s="79">
        <v>26</v>
      </c>
      <c r="B169" s="38"/>
      <c r="C169" s="46"/>
      <c r="D169" s="36"/>
      <c r="E169" s="29"/>
      <c r="F169" s="89"/>
      <c r="G169" s="29"/>
      <c r="H169" s="29"/>
      <c r="I169" s="29">
        <f t="shared" si="4"/>
        <v>0</v>
      </c>
    </row>
    <row r="170" spans="1:9">
      <c r="A170" s="161">
        <v>27</v>
      </c>
      <c r="B170" s="37"/>
      <c r="C170" s="45"/>
      <c r="D170" s="34"/>
      <c r="E170" s="31"/>
      <c r="F170" s="86"/>
      <c r="G170" s="31"/>
      <c r="H170" s="31"/>
      <c r="I170" s="31">
        <f t="shared" si="4"/>
        <v>0</v>
      </c>
    </row>
    <row r="171" spans="1:9">
      <c r="A171" s="79">
        <v>28</v>
      </c>
      <c r="B171" s="38"/>
      <c r="C171" s="46"/>
      <c r="D171" s="36"/>
      <c r="E171" s="29"/>
      <c r="F171" s="89"/>
      <c r="G171" s="29"/>
      <c r="H171" s="29"/>
      <c r="I171" s="29">
        <f t="shared" si="4"/>
        <v>0</v>
      </c>
    </row>
    <row r="172" spans="1:9">
      <c r="A172" s="161">
        <v>29</v>
      </c>
      <c r="B172" s="37"/>
      <c r="C172" s="45"/>
      <c r="D172" s="34"/>
      <c r="E172" s="31"/>
      <c r="F172" s="86"/>
      <c r="G172" s="31"/>
      <c r="H172" s="31"/>
      <c r="I172" s="31">
        <f t="shared" si="4"/>
        <v>0</v>
      </c>
    </row>
    <row r="173" spans="1:9">
      <c r="A173" s="79">
        <v>30</v>
      </c>
      <c r="B173" s="38"/>
      <c r="C173" s="46"/>
      <c r="D173" s="36"/>
      <c r="E173" s="29"/>
      <c r="F173" s="89"/>
      <c r="G173" s="29"/>
      <c r="H173" s="29"/>
      <c r="I173" s="29">
        <f t="shared" si="4"/>
        <v>0</v>
      </c>
    </row>
    <row r="174" spans="1:9">
      <c r="A174" s="114" t="s">
        <v>38</v>
      </c>
      <c r="B174" s="115"/>
      <c r="C174" s="43"/>
      <c r="D174" s="34">
        <v>732</v>
      </c>
      <c r="E174" s="34">
        <v>805</v>
      </c>
      <c r="F174" s="34">
        <f>SUM(F144:F173)</f>
        <v>772</v>
      </c>
      <c r="G174" s="34">
        <v>0</v>
      </c>
      <c r="H174" s="34">
        <v>0</v>
      </c>
      <c r="I174" s="31">
        <f t="shared" si="4"/>
        <v>2309</v>
      </c>
    </row>
    <row r="175" spans="1:9">
      <c r="A175" s="116" t="s">
        <v>39</v>
      </c>
      <c r="B175" s="116"/>
      <c r="C175" s="27"/>
      <c r="D175" s="32">
        <v>520</v>
      </c>
      <c r="E175" s="32">
        <v>550</v>
      </c>
      <c r="F175" s="32">
        <f>F174-F163-F160-F153-F151-F148</f>
        <v>539</v>
      </c>
      <c r="G175" s="32">
        <v>0</v>
      </c>
      <c r="H175" s="32">
        <v>0</v>
      </c>
      <c r="I175" s="33">
        <f t="shared" si="4"/>
        <v>1609</v>
      </c>
    </row>
  </sheetData>
  <sortState xmlns:xlrd2="http://schemas.microsoft.com/office/spreadsheetml/2017/richdata2" ref="B109:C137">
    <sortCondition ref="B109:B137"/>
  </sortState>
  <mergeCells count="15">
    <mergeCell ref="A139:B139"/>
    <mergeCell ref="A140:B140"/>
    <mergeCell ref="A141:I142"/>
    <mergeCell ref="A174:B174"/>
    <mergeCell ref="A175:B175"/>
    <mergeCell ref="A104:B104"/>
    <mergeCell ref="A105:B105"/>
    <mergeCell ref="A106:I107"/>
    <mergeCell ref="A1:I2"/>
    <mergeCell ref="A71:I72"/>
    <mergeCell ref="A34:B34"/>
    <mergeCell ref="A35:B35"/>
    <mergeCell ref="A36:I37"/>
    <mergeCell ref="A69:B69"/>
    <mergeCell ref="A70:B7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8777-CC23-4C74-ACCF-96F85C952721}">
  <dimension ref="A1:Q33"/>
  <sheetViews>
    <sheetView workbookViewId="0">
      <selection activeCell="D19" sqref="D19"/>
    </sheetView>
  </sheetViews>
  <sheetFormatPr defaultRowHeight="15"/>
  <cols>
    <col min="1" max="1" width="20.7109375" bestFit="1" customWidth="1"/>
    <col min="2" max="2" width="38.140625" customWidth="1"/>
    <col min="3" max="3" width="34.85546875" customWidth="1"/>
  </cols>
  <sheetData>
    <row r="1" spans="1:3" ht="27.75" customHeight="1">
      <c r="A1" s="127" t="s">
        <v>145</v>
      </c>
      <c r="B1" s="128"/>
      <c r="C1" s="129"/>
    </row>
    <row r="2" spans="1:3" ht="27.75" customHeight="1" thickBot="1">
      <c r="A2" s="130"/>
      <c r="B2" s="131"/>
      <c r="C2" s="132"/>
    </row>
    <row r="3" spans="1:3" ht="30" customHeight="1" thickBot="1">
      <c r="A3" s="68" t="s">
        <v>122</v>
      </c>
      <c r="B3" s="69" t="s">
        <v>123</v>
      </c>
      <c r="C3" s="67" t="s">
        <v>124</v>
      </c>
    </row>
    <row r="4" spans="1:3" ht="24.75" customHeight="1">
      <c r="A4" s="133" t="s">
        <v>125</v>
      </c>
      <c r="B4" s="70" t="s">
        <v>127</v>
      </c>
      <c r="C4" s="135" t="s">
        <v>134</v>
      </c>
    </row>
    <row r="5" spans="1:3" ht="24.75" customHeight="1">
      <c r="A5" s="134"/>
      <c r="B5" s="54" t="s">
        <v>7</v>
      </c>
      <c r="C5" s="136"/>
    </row>
    <row r="6" spans="1:3" ht="24.75" customHeight="1">
      <c r="A6" s="134"/>
      <c r="B6" s="54" t="s">
        <v>8</v>
      </c>
      <c r="C6" s="136" t="s">
        <v>135</v>
      </c>
    </row>
    <row r="7" spans="1:3" ht="24.75" customHeight="1">
      <c r="A7" s="134"/>
      <c r="B7" s="54" t="s">
        <v>1</v>
      </c>
      <c r="C7" s="136"/>
    </row>
    <row r="8" spans="1:3" ht="24.75" customHeight="1">
      <c r="A8" s="134"/>
      <c r="B8" s="54" t="s">
        <v>9</v>
      </c>
      <c r="C8" s="136" t="s">
        <v>146</v>
      </c>
    </row>
    <row r="9" spans="1:3" ht="24.75" customHeight="1" thickBot="1">
      <c r="A9" s="134"/>
      <c r="B9" s="57" t="s">
        <v>22</v>
      </c>
      <c r="C9" s="136"/>
    </row>
    <row r="10" spans="1:3" ht="24.75" customHeight="1">
      <c r="A10" s="118" t="s">
        <v>128</v>
      </c>
      <c r="B10" s="70" t="s">
        <v>129</v>
      </c>
      <c r="C10" s="122" t="s">
        <v>241</v>
      </c>
    </row>
    <row r="11" spans="1:3" ht="24.75" customHeight="1">
      <c r="A11" s="119"/>
      <c r="B11" s="62" t="s">
        <v>8</v>
      </c>
      <c r="C11" s="123"/>
    </row>
    <row r="12" spans="1:3" ht="24.75" customHeight="1">
      <c r="A12" s="119"/>
      <c r="B12" s="62" t="s">
        <v>1</v>
      </c>
      <c r="C12" s="123" t="s">
        <v>242</v>
      </c>
    </row>
    <row r="13" spans="1:3" ht="24.75" customHeight="1">
      <c r="A13" s="119"/>
      <c r="B13" s="62" t="s">
        <v>9</v>
      </c>
      <c r="C13" s="123"/>
    </row>
    <row r="14" spans="1:3" ht="24.75" customHeight="1">
      <c r="A14" s="120"/>
      <c r="B14" s="62" t="s">
        <v>22</v>
      </c>
      <c r="C14" s="123" t="s">
        <v>243</v>
      </c>
    </row>
    <row r="15" spans="1:3" ht="24.75" customHeight="1" thickBot="1">
      <c r="A15" s="121"/>
      <c r="B15" s="63" t="s">
        <v>7</v>
      </c>
      <c r="C15" s="124"/>
    </row>
    <row r="16" spans="1:3" ht="24.75" customHeight="1">
      <c r="A16" s="146" t="s">
        <v>126</v>
      </c>
      <c r="B16" s="71" t="s">
        <v>76</v>
      </c>
      <c r="C16" s="125" t="s">
        <v>136</v>
      </c>
    </row>
    <row r="17" spans="1:17" ht="24.75" customHeight="1">
      <c r="A17" s="147"/>
      <c r="B17" s="55" t="s">
        <v>1</v>
      </c>
      <c r="C17" s="126"/>
    </row>
    <row r="18" spans="1:17" ht="24.75" customHeight="1">
      <c r="A18" s="147"/>
      <c r="B18" s="55" t="s">
        <v>9</v>
      </c>
      <c r="C18" s="159" t="s">
        <v>137</v>
      </c>
    </row>
    <row r="19" spans="1:17" ht="24.75" customHeight="1">
      <c r="A19" s="147"/>
      <c r="B19" s="55" t="s">
        <v>22</v>
      </c>
      <c r="C19" s="159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24.75" customHeight="1">
      <c r="A20" s="148"/>
      <c r="B20" s="58" t="s">
        <v>7</v>
      </c>
      <c r="C20" s="159" t="s">
        <v>138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24.75" customHeight="1" thickBot="1">
      <c r="A21" s="149"/>
      <c r="B21" s="56" t="s">
        <v>8</v>
      </c>
      <c r="C21" s="160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24.75" customHeight="1" thickBot="1">
      <c r="A22" s="150" t="s">
        <v>130</v>
      </c>
      <c r="B22" s="53" t="s">
        <v>131</v>
      </c>
      <c r="C22" s="154" t="s">
        <v>139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24.75" customHeight="1">
      <c r="A23" s="151"/>
      <c r="B23" s="59" t="s">
        <v>9</v>
      </c>
      <c r="C23" s="155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24.75" customHeight="1">
      <c r="A24" s="151"/>
      <c r="B24" s="59" t="s">
        <v>22</v>
      </c>
      <c r="C24" s="156" t="s">
        <v>140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24.75" customHeight="1">
      <c r="A25" s="151"/>
      <c r="B25" s="59" t="s">
        <v>7</v>
      </c>
      <c r="C25" s="157"/>
      <c r="D25" s="52"/>
      <c r="E25" s="52"/>
      <c r="F25" s="52"/>
      <c r="G25" s="52"/>
      <c r="H25" s="52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24.75" customHeight="1">
      <c r="A26" s="152"/>
      <c r="B26" s="60" t="s">
        <v>8</v>
      </c>
      <c r="C26" s="156" t="s">
        <v>141</v>
      </c>
      <c r="D26" s="52"/>
      <c r="E26" s="52"/>
      <c r="F26" s="52"/>
      <c r="G26" s="52"/>
      <c r="H26" s="52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24.75" customHeight="1" thickBot="1">
      <c r="A27" s="153"/>
      <c r="B27" s="61" t="s">
        <v>1</v>
      </c>
      <c r="C27" s="158"/>
      <c r="D27" s="52"/>
      <c r="E27" s="52"/>
      <c r="F27" s="52"/>
      <c r="G27" s="52"/>
      <c r="H27" s="52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24.75" customHeight="1" thickBot="1">
      <c r="A28" s="137" t="s">
        <v>133</v>
      </c>
      <c r="B28" s="53" t="s">
        <v>132</v>
      </c>
      <c r="C28" s="141" t="s">
        <v>142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.75" customHeight="1">
      <c r="A29" s="138"/>
      <c r="B29" s="64" t="s">
        <v>22</v>
      </c>
      <c r="C29" s="14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24.75" customHeight="1">
      <c r="A30" s="138"/>
      <c r="B30" s="64" t="s">
        <v>7</v>
      </c>
      <c r="C30" s="143" t="s">
        <v>143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4.75" customHeight="1">
      <c r="A31" s="138"/>
      <c r="B31" s="64" t="s">
        <v>8</v>
      </c>
      <c r="C31" s="144"/>
      <c r="D31" s="52"/>
      <c r="E31" s="52"/>
      <c r="F31" s="52"/>
      <c r="G31" s="52"/>
      <c r="H31" s="52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24.75" customHeight="1">
      <c r="A32" s="139"/>
      <c r="B32" s="65" t="s">
        <v>1</v>
      </c>
      <c r="C32" s="143" t="s">
        <v>144</v>
      </c>
      <c r="D32" s="52"/>
      <c r="E32" s="52"/>
      <c r="F32" s="52"/>
      <c r="G32" s="52"/>
      <c r="H32" s="52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24.75" customHeight="1" thickBot="1">
      <c r="A33" s="140"/>
      <c r="B33" s="66" t="s">
        <v>9</v>
      </c>
      <c r="C33" s="145"/>
      <c r="D33" s="52"/>
      <c r="E33" s="52"/>
      <c r="F33" s="52"/>
      <c r="G33" s="52"/>
      <c r="H33" s="52"/>
      <c r="I33" s="26"/>
      <c r="J33" s="26"/>
      <c r="K33" s="26"/>
      <c r="L33" s="26"/>
      <c r="M33" s="26"/>
      <c r="N33" s="26"/>
      <c r="O33" s="26"/>
      <c r="P33" s="26"/>
      <c r="Q33" s="26"/>
    </row>
  </sheetData>
  <mergeCells count="21">
    <mergeCell ref="A28:A33"/>
    <mergeCell ref="C28:C29"/>
    <mergeCell ref="C30:C31"/>
    <mergeCell ref="C32:C33"/>
    <mergeCell ref="A16:A21"/>
    <mergeCell ref="A22:A27"/>
    <mergeCell ref="C22:C23"/>
    <mergeCell ref="C24:C25"/>
    <mergeCell ref="C26:C27"/>
    <mergeCell ref="C18:C19"/>
    <mergeCell ref="C20:C21"/>
    <mergeCell ref="A1:C2"/>
    <mergeCell ref="A4:A9"/>
    <mergeCell ref="C4:C5"/>
    <mergeCell ref="C6:C7"/>
    <mergeCell ref="C8:C9"/>
    <mergeCell ref="A10:A15"/>
    <mergeCell ref="C10:C11"/>
    <mergeCell ref="C12:C13"/>
    <mergeCell ref="C14:C15"/>
    <mergeCell ref="C16:C1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7609-45F5-4579-8D67-7D44912FB459}">
  <dimension ref="A1:T55"/>
  <sheetViews>
    <sheetView workbookViewId="0">
      <selection sqref="A1:XFD1048576"/>
    </sheetView>
  </sheetViews>
  <sheetFormatPr defaultRowHeight="15"/>
  <cols>
    <col min="1" max="1" width="11" customWidth="1"/>
    <col min="2" max="2" width="27.7109375" customWidth="1"/>
    <col min="14" max="14" width="17.85546875" customWidth="1"/>
  </cols>
  <sheetData>
    <row r="1" spans="1:15">
      <c r="A1" s="94" t="s">
        <v>206</v>
      </c>
    </row>
    <row r="2" spans="1:15">
      <c r="A2" s="94"/>
    </row>
    <row r="3" spans="1:15">
      <c r="A3" s="94" t="s">
        <v>207</v>
      </c>
    </row>
    <row r="4" spans="1:15">
      <c r="A4" s="95" t="s">
        <v>208</v>
      </c>
      <c r="B4" s="95" t="s">
        <v>209</v>
      </c>
      <c r="C4" s="95" t="s">
        <v>210</v>
      </c>
      <c r="D4" s="95" t="s">
        <v>211</v>
      </c>
      <c r="E4" s="95">
        <v>1</v>
      </c>
      <c r="F4" s="95">
        <v>2</v>
      </c>
      <c r="G4" s="95">
        <v>3</v>
      </c>
      <c r="H4" s="95">
        <v>4</v>
      </c>
      <c r="I4" s="95">
        <v>5</v>
      </c>
      <c r="J4" s="95">
        <v>6</v>
      </c>
      <c r="K4" s="95" t="s">
        <v>0</v>
      </c>
      <c r="L4" s="95">
        <v>10</v>
      </c>
      <c r="M4" s="95" t="s">
        <v>212</v>
      </c>
      <c r="N4" s="95" t="s">
        <v>213</v>
      </c>
      <c r="O4" s="95" t="s">
        <v>214</v>
      </c>
    </row>
    <row r="5" spans="1:15">
      <c r="A5" s="96" t="s">
        <v>215</v>
      </c>
      <c r="B5" s="97" t="s">
        <v>195</v>
      </c>
      <c r="C5" s="98" t="s">
        <v>216</v>
      </c>
      <c r="D5" s="99">
        <v>16</v>
      </c>
      <c r="E5" s="100">
        <v>10</v>
      </c>
      <c r="F5" s="98">
        <v>10</v>
      </c>
      <c r="G5" s="98">
        <v>9</v>
      </c>
      <c r="H5" s="98">
        <v>10</v>
      </c>
      <c r="I5" s="98" t="s">
        <v>212</v>
      </c>
      <c r="J5" s="98" t="s">
        <v>212</v>
      </c>
      <c r="K5" s="99">
        <v>59</v>
      </c>
      <c r="L5" s="99">
        <v>5</v>
      </c>
      <c r="M5" s="99">
        <v>2</v>
      </c>
      <c r="N5" s="99" t="s">
        <v>7</v>
      </c>
      <c r="O5" s="99" t="s">
        <v>217</v>
      </c>
    </row>
    <row r="6" spans="1:15">
      <c r="A6" s="96" t="s">
        <v>218</v>
      </c>
      <c r="B6" s="97" t="s">
        <v>219</v>
      </c>
      <c r="C6" s="98" t="s">
        <v>220</v>
      </c>
      <c r="D6" s="99">
        <v>71</v>
      </c>
      <c r="E6" s="100" t="s">
        <v>221</v>
      </c>
      <c r="F6" s="98">
        <v>8</v>
      </c>
      <c r="G6" s="98">
        <v>10</v>
      </c>
      <c r="H6" s="98" t="s">
        <v>221</v>
      </c>
      <c r="I6" s="98">
        <v>9</v>
      </c>
      <c r="J6" s="98">
        <v>10</v>
      </c>
      <c r="K6" s="99">
        <v>57</v>
      </c>
      <c r="L6" s="99">
        <v>4</v>
      </c>
      <c r="M6" s="99">
        <v>2</v>
      </c>
      <c r="N6" s="99" t="s">
        <v>7</v>
      </c>
      <c r="O6" s="99" t="s">
        <v>217</v>
      </c>
    </row>
    <row r="7" spans="1:15">
      <c r="A7" s="96" t="s">
        <v>222</v>
      </c>
      <c r="B7" s="97" t="s">
        <v>249</v>
      </c>
      <c r="C7" s="98" t="s">
        <v>216</v>
      </c>
      <c r="D7" s="99">
        <v>59</v>
      </c>
      <c r="E7" s="100" t="s">
        <v>221</v>
      </c>
      <c r="F7" s="98" t="s">
        <v>221</v>
      </c>
      <c r="G7" s="98">
        <v>10</v>
      </c>
      <c r="H7" s="98" t="s">
        <v>221</v>
      </c>
      <c r="I7" s="98">
        <v>10</v>
      </c>
      <c r="J7" s="98">
        <v>9</v>
      </c>
      <c r="K7" s="99">
        <f t="shared" ref="K7" si="0">SUM(E7:J7)+(M7*10)</f>
        <v>59</v>
      </c>
      <c r="L7" s="99">
        <f t="shared" ref="L7" si="1">((IF(E7=10,1,0)+IF(F7=10,1,0)+IF(G7=10,1,0)+IF(H7=10,1,0)+IF(I7=10,1,0)+IF(J7=10,1,0))+M7)</f>
        <v>5</v>
      </c>
      <c r="M7" s="99">
        <f t="shared" ref="M7" si="2">IF(E7="x",1,0)+IF(F7="x",1,0)+IF(G7="x",1,0)+IF(H7="x",1,0)+IF(I7="x",1,0)+IF(J7="x",1,0)</f>
        <v>3</v>
      </c>
      <c r="N7" s="99" t="s">
        <v>7</v>
      </c>
      <c r="O7" s="99" t="s">
        <v>217</v>
      </c>
    </row>
    <row r="8" spans="1:15">
      <c r="A8" s="96" t="s">
        <v>223</v>
      </c>
      <c r="B8" s="97"/>
      <c r="C8" s="98"/>
      <c r="D8" s="99"/>
      <c r="E8" s="100"/>
      <c r="F8" s="98"/>
      <c r="G8" s="98"/>
      <c r="H8" s="98"/>
      <c r="I8" s="98"/>
      <c r="J8" s="98"/>
      <c r="K8" s="99"/>
      <c r="L8" s="99"/>
      <c r="M8" s="99"/>
      <c r="N8" s="99"/>
      <c r="O8" s="99"/>
    </row>
    <row r="9" spans="1:15">
      <c r="A9" s="96" t="s">
        <v>224</v>
      </c>
      <c r="B9" s="97"/>
      <c r="C9" s="98"/>
      <c r="D9" s="99"/>
      <c r="E9" s="100"/>
      <c r="F9" s="98"/>
      <c r="G9" s="98"/>
      <c r="H9" s="98"/>
      <c r="I9" s="98"/>
      <c r="J9" s="98"/>
      <c r="K9" s="99"/>
      <c r="L9" s="99"/>
      <c r="M9" s="99"/>
      <c r="N9" s="99"/>
      <c r="O9" s="99"/>
    </row>
    <row r="10" spans="1:15">
      <c r="A10" s="96" t="s">
        <v>225</v>
      </c>
      <c r="B10" s="97"/>
      <c r="C10" s="98"/>
      <c r="D10" s="99"/>
      <c r="E10" s="100"/>
      <c r="F10" s="98"/>
      <c r="G10" s="98"/>
      <c r="H10" s="98"/>
      <c r="I10" s="98"/>
      <c r="J10" s="98"/>
      <c r="K10" s="99"/>
      <c r="L10" s="99"/>
      <c r="M10" s="99"/>
      <c r="N10" s="99"/>
      <c r="O10" s="99"/>
    </row>
    <row r="11" spans="1:15">
      <c r="A11" s="96" t="s">
        <v>226</v>
      </c>
      <c r="B11" s="97"/>
      <c r="C11" s="98"/>
      <c r="D11" s="99"/>
      <c r="E11" s="100"/>
      <c r="F11" s="98"/>
      <c r="G11" s="98"/>
      <c r="H11" s="98"/>
      <c r="I11" s="98"/>
      <c r="J11" s="98"/>
      <c r="K11" s="99"/>
      <c r="L11" s="99"/>
      <c r="M11" s="99"/>
      <c r="N11" s="99"/>
      <c r="O11" s="99"/>
    </row>
    <row r="12" spans="1:15">
      <c r="B12" s="94"/>
      <c r="C12" s="94"/>
      <c r="E12" s="1"/>
      <c r="F12" s="1"/>
      <c r="G12" s="1"/>
      <c r="H12" s="1"/>
      <c r="I12" s="1"/>
      <c r="J12" s="1"/>
      <c r="O12" s="102"/>
    </row>
    <row r="13" spans="1:15">
      <c r="B13" s="94"/>
      <c r="C13" s="94"/>
    </row>
    <row r="14" spans="1:15">
      <c r="A14" s="94" t="s">
        <v>227</v>
      </c>
      <c r="B14" s="94"/>
      <c r="C14" s="94"/>
    </row>
    <row r="15" spans="1:15">
      <c r="A15" s="95" t="s">
        <v>208</v>
      </c>
      <c r="B15" s="95" t="s">
        <v>209</v>
      </c>
      <c r="C15" s="95" t="s">
        <v>210</v>
      </c>
      <c r="D15" s="95" t="s">
        <v>211</v>
      </c>
      <c r="E15" s="95">
        <v>1</v>
      </c>
      <c r="F15" s="95">
        <v>2</v>
      </c>
      <c r="G15" s="95">
        <v>3</v>
      </c>
      <c r="H15" s="95">
        <v>4</v>
      </c>
      <c r="I15" s="95">
        <v>5</v>
      </c>
      <c r="J15" s="95">
        <v>6</v>
      </c>
      <c r="K15" s="95" t="s">
        <v>0</v>
      </c>
      <c r="L15" s="95">
        <v>10</v>
      </c>
      <c r="M15" s="95" t="s">
        <v>212</v>
      </c>
      <c r="N15" s="95" t="s">
        <v>213</v>
      </c>
      <c r="O15" s="95" t="s">
        <v>214</v>
      </c>
    </row>
    <row r="16" spans="1:15">
      <c r="A16" s="96" t="s">
        <v>215</v>
      </c>
      <c r="B16" s="97" t="s">
        <v>194</v>
      </c>
      <c r="C16" s="98" t="s">
        <v>220</v>
      </c>
      <c r="D16" s="99">
        <v>21</v>
      </c>
      <c r="E16" s="100">
        <v>10</v>
      </c>
      <c r="F16" s="98">
        <v>10</v>
      </c>
      <c r="G16" s="98">
        <v>10</v>
      </c>
      <c r="H16" s="98">
        <v>9</v>
      </c>
      <c r="I16" s="98">
        <v>9</v>
      </c>
      <c r="J16" s="98">
        <v>8</v>
      </c>
      <c r="K16" s="99">
        <v>56</v>
      </c>
      <c r="L16" s="99">
        <v>3</v>
      </c>
      <c r="M16" s="99">
        <v>0</v>
      </c>
      <c r="N16" s="99" t="s">
        <v>8</v>
      </c>
      <c r="O16" s="99" t="s">
        <v>217</v>
      </c>
    </row>
    <row r="17" spans="1:20">
      <c r="A17" s="96" t="s">
        <v>218</v>
      </c>
      <c r="B17" s="97" t="s">
        <v>228</v>
      </c>
      <c r="C17" s="98" t="s">
        <v>220</v>
      </c>
      <c r="D17" s="99">
        <v>79</v>
      </c>
      <c r="E17" s="100">
        <v>9</v>
      </c>
      <c r="F17" s="98">
        <v>10</v>
      </c>
      <c r="G17" s="98" t="s">
        <v>221</v>
      </c>
      <c r="H17" s="98" t="s">
        <v>221</v>
      </c>
      <c r="I17" s="98" t="s">
        <v>221</v>
      </c>
      <c r="J17" s="98">
        <v>9</v>
      </c>
      <c r="K17" s="99">
        <v>58</v>
      </c>
      <c r="L17" s="99">
        <v>4</v>
      </c>
      <c r="M17" s="99">
        <v>3</v>
      </c>
      <c r="N17" s="99" t="s">
        <v>229</v>
      </c>
      <c r="O17" s="99" t="s">
        <v>217</v>
      </c>
    </row>
    <row r="18" spans="1:20">
      <c r="A18" s="96" t="s">
        <v>222</v>
      </c>
      <c r="B18" s="97" t="s">
        <v>250</v>
      </c>
      <c r="C18" s="98" t="s">
        <v>220</v>
      </c>
      <c r="D18" s="99">
        <v>33</v>
      </c>
      <c r="E18" s="100">
        <v>10</v>
      </c>
      <c r="F18" s="98">
        <v>9</v>
      </c>
      <c r="G18" s="98" t="s">
        <v>221</v>
      </c>
      <c r="H18" s="98">
        <v>10</v>
      </c>
      <c r="I18" s="98">
        <v>10</v>
      </c>
      <c r="J18" s="98" t="s">
        <v>221</v>
      </c>
      <c r="K18" s="99">
        <f t="shared" ref="K18" si="3">SUM(E18:J18)+(M18*10)</f>
        <v>59</v>
      </c>
      <c r="L18" s="99">
        <f t="shared" ref="L18" si="4">((IF(E18=10,1,0)+IF(F18=10,1,0)+IF(G18=10,1,0)+IF(H18=10,1,0)+IF(I18=10,1,0)+IF(J18=10,1,0))+M18)</f>
        <v>5</v>
      </c>
      <c r="M18" s="99">
        <f t="shared" ref="M18" si="5">IF(E18="x",1,0)+IF(F18="x",1,0)+IF(G18="x",1,0)+IF(H18="x",1,0)+IF(I18="x",1,0)+IF(J18="x",1,0)</f>
        <v>2</v>
      </c>
      <c r="N18" s="99" t="s">
        <v>251</v>
      </c>
      <c r="O18" s="99" t="s">
        <v>217</v>
      </c>
    </row>
    <row r="19" spans="1:20">
      <c r="A19" s="96" t="s">
        <v>223</v>
      </c>
      <c r="B19" s="97"/>
      <c r="C19" s="98"/>
      <c r="D19" s="99"/>
      <c r="E19" s="100"/>
      <c r="F19" s="98"/>
      <c r="G19" s="98"/>
      <c r="H19" s="98"/>
      <c r="I19" s="98"/>
      <c r="J19" s="98"/>
      <c r="K19" s="99"/>
      <c r="L19" s="99"/>
      <c r="M19" s="99"/>
      <c r="N19" s="99"/>
      <c r="O19" s="99"/>
    </row>
    <row r="20" spans="1:20">
      <c r="A20" s="96" t="s">
        <v>224</v>
      </c>
      <c r="B20" s="97"/>
      <c r="C20" s="98"/>
      <c r="D20" s="99"/>
      <c r="E20" s="100"/>
      <c r="F20" s="98"/>
      <c r="G20" s="98"/>
      <c r="H20" s="98"/>
      <c r="I20" s="98"/>
      <c r="J20" s="98"/>
      <c r="K20" s="99"/>
      <c r="L20" s="99"/>
      <c r="M20" s="99"/>
      <c r="N20" s="99"/>
      <c r="O20" s="99"/>
    </row>
    <row r="21" spans="1:20">
      <c r="A21" s="96" t="s">
        <v>225</v>
      </c>
      <c r="B21" s="97"/>
      <c r="C21" s="98"/>
      <c r="D21" s="99"/>
      <c r="E21" s="100"/>
      <c r="F21" s="98"/>
      <c r="G21" s="98"/>
      <c r="H21" s="98"/>
      <c r="I21" s="98"/>
      <c r="J21" s="98"/>
      <c r="K21" s="99"/>
      <c r="L21" s="99"/>
      <c r="M21" s="99"/>
      <c r="N21" s="99"/>
      <c r="O21" s="99"/>
    </row>
    <row r="22" spans="1:20">
      <c r="A22" s="96" t="s">
        <v>226</v>
      </c>
      <c r="B22" s="97"/>
      <c r="C22" s="98"/>
      <c r="D22" s="99"/>
      <c r="E22" s="100"/>
      <c r="F22" s="98"/>
      <c r="G22" s="98"/>
      <c r="H22" s="98"/>
      <c r="I22" s="98"/>
      <c r="J22" s="98"/>
      <c r="K22" s="99"/>
      <c r="L22" s="99"/>
      <c r="M22" s="99"/>
      <c r="N22" s="99"/>
      <c r="O22" s="99"/>
    </row>
    <row r="25" spans="1:20">
      <c r="A25" s="94" t="s">
        <v>230</v>
      </c>
    </row>
    <row r="26" spans="1:20">
      <c r="A26" s="95" t="s">
        <v>208</v>
      </c>
      <c r="B26" s="95" t="s">
        <v>209</v>
      </c>
      <c r="C26" s="95" t="s">
        <v>210</v>
      </c>
      <c r="D26" s="95" t="s">
        <v>211</v>
      </c>
      <c r="E26" s="95">
        <v>1</v>
      </c>
      <c r="F26" s="95">
        <v>2</v>
      </c>
      <c r="G26" s="95">
        <v>3</v>
      </c>
      <c r="H26" s="95">
        <v>4</v>
      </c>
      <c r="I26" s="95">
        <v>5</v>
      </c>
      <c r="J26" s="95">
        <v>6</v>
      </c>
      <c r="K26" s="95" t="s">
        <v>0</v>
      </c>
      <c r="L26" s="95">
        <v>10</v>
      </c>
      <c r="M26" s="95" t="s">
        <v>212</v>
      </c>
      <c r="N26" s="95" t="s">
        <v>213</v>
      </c>
      <c r="O26" s="95" t="s">
        <v>214</v>
      </c>
    </row>
    <row r="27" spans="1:20">
      <c r="A27" s="96" t="s">
        <v>215</v>
      </c>
      <c r="B27" s="97" t="s">
        <v>231</v>
      </c>
      <c r="C27" s="98" t="s">
        <v>220</v>
      </c>
      <c r="D27" s="99">
        <v>71</v>
      </c>
      <c r="E27" s="100">
        <v>10</v>
      </c>
      <c r="F27" s="98">
        <v>9</v>
      </c>
      <c r="G27" s="98">
        <v>10</v>
      </c>
      <c r="H27" s="98">
        <v>9</v>
      </c>
      <c r="I27" s="98" t="s">
        <v>212</v>
      </c>
      <c r="J27" s="98" t="s">
        <v>212</v>
      </c>
      <c r="K27" s="99">
        <v>58</v>
      </c>
      <c r="L27" s="99">
        <v>4</v>
      </c>
      <c r="M27" s="99">
        <v>2</v>
      </c>
      <c r="N27" s="99" t="s">
        <v>1</v>
      </c>
      <c r="O27" s="99" t="s">
        <v>217</v>
      </c>
    </row>
    <row r="28" spans="1:20">
      <c r="A28" s="96" t="s">
        <v>218</v>
      </c>
      <c r="B28" s="97" t="s">
        <v>232</v>
      </c>
      <c r="C28" s="98" t="s">
        <v>220</v>
      </c>
      <c r="D28" s="99">
        <v>16</v>
      </c>
      <c r="E28" s="100" t="s">
        <v>221</v>
      </c>
      <c r="F28" s="98" t="s">
        <v>221</v>
      </c>
      <c r="G28" s="98">
        <v>10</v>
      </c>
      <c r="H28" s="98">
        <v>8</v>
      </c>
      <c r="I28" s="98">
        <v>10</v>
      </c>
      <c r="J28" s="98">
        <v>10</v>
      </c>
      <c r="K28" s="99">
        <v>58</v>
      </c>
      <c r="L28" s="99">
        <v>5</v>
      </c>
      <c r="M28" s="99">
        <v>2</v>
      </c>
      <c r="N28" s="99" t="s">
        <v>1</v>
      </c>
      <c r="O28" s="101" t="s">
        <v>217</v>
      </c>
    </row>
    <row r="29" spans="1:20">
      <c r="A29" s="96" t="s">
        <v>222</v>
      </c>
      <c r="B29" s="97" t="s">
        <v>252</v>
      </c>
      <c r="C29" s="98" t="s">
        <v>216</v>
      </c>
      <c r="D29" s="99">
        <v>19</v>
      </c>
      <c r="E29" s="100">
        <v>10</v>
      </c>
      <c r="F29" s="98">
        <v>10</v>
      </c>
      <c r="G29" s="98">
        <v>10</v>
      </c>
      <c r="H29" s="98" t="s">
        <v>221</v>
      </c>
      <c r="I29" s="98" t="s">
        <v>221</v>
      </c>
      <c r="J29" s="98">
        <v>9</v>
      </c>
      <c r="K29" s="99">
        <f t="shared" ref="K29" si="6">SUM(E29:J29)+(M29*10)</f>
        <v>59</v>
      </c>
      <c r="L29" s="99">
        <f t="shared" ref="L29" si="7">((IF(E29=10,1,0)+IF(F29=10,1,0)+IF(G29=10,1,0)+IF(H29=10,1,0)+IF(I29=10,1,0)+IF(J29=10,1,0))+M29)</f>
        <v>5</v>
      </c>
      <c r="M29" s="99">
        <f t="shared" ref="M29" si="8">IF(E29="x",1,0)+IF(F29="x",1,0)+IF(G29="x",1,0)+IF(H29="x",1,0)+IF(I29="x",1,0)+IF(J29="x",1,0)</f>
        <v>2</v>
      </c>
      <c r="N29" s="99" t="s">
        <v>1</v>
      </c>
      <c r="O29" s="101" t="s">
        <v>217</v>
      </c>
    </row>
    <row r="30" spans="1:20">
      <c r="A30" s="96" t="s">
        <v>223</v>
      </c>
      <c r="B30" s="97"/>
      <c r="C30" s="98"/>
      <c r="D30" s="99"/>
      <c r="E30" s="100"/>
      <c r="F30" s="98"/>
      <c r="G30" s="98"/>
      <c r="H30" s="98"/>
      <c r="I30" s="98"/>
      <c r="J30" s="98"/>
      <c r="K30" s="99"/>
      <c r="L30" s="99"/>
      <c r="M30" s="99"/>
      <c r="N30" s="99"/>
      <c r="O30" s="99"/>
      <c r="P30" s="94"/>
      <c r="Q30" s="94"/>
      <c r="R30" s="94"/>
      <c r="S30" s="94"/>
      <c r="T30" s="94"/>
    </row>
    <row r="31" spans="1:20">
      <c r="A31" s="96" t="s">
        <v>224</v>
      </c>
      <c r="B31" s="97"/>
      <c r="C31" s="98"/>
      <c r="D31" s="99"/>
      <c r="E31" s="100"/>
      <c r="F31" s="98"/>
      <c r="G31" s="98"/>
      <c r="H31" s="98"/>
      <c r="I31" s="98"/>
      <c r="J31" s="98"/>
      <c r="K31" s="99"/>
      <c r="L31" s="99"/>
      <c r="M31" s="99"/>
      <c r="N31" s="99"/>
      <c r="O31" s="99"/>
    </row>
    <row r="32" spans="1:20">
      <c r="A32" s="96" t="s">
        <v>225</v>
      </c>
      <c r="B32" s="97"/>
      <c r="C32" s="98"/>
      <c r="D32" s="99"/>
      <c r="E32" s="100"/>
      <c r="F32" s="98"/>
      <c r="G32" s="98"/>
      <c r="H32" s="98"/>
      <c r="I32" s="98"/>
      <c r="J32" s="98"/>
      <c r="K32" s="99"/>
      <c r="L32" s="99"/>
      <c r="M32" s="99"/>
      <c r="N32" s="99"/>
      <c r="O32" s="99"/>
    </row>
    <row r="33" spans="1:15">
      <c r="A33" s="96" t="s">
        <v>226</v>
      </c>
      <c r="B33" s="97"/>
      <c r="C33" s="98"/>
      <c r="D33" s="99"/>
      <c r="E33" s="100"/>
      <c r="F33" s="98"/>
      <c r="G33" s="98"/>
      <c r="H33" s="98"/>
      <c r="I33" s="98"/>
      <c r="J33" s="98"/>
      <c r="K33" s="99"/>
      <c r="L33" s="99"/>
      <c r="M33" s="99"/>
      <c r="N33" s="99"/>
      <c r="O33" s="99"/>
    </row>
    <row r="34" spans="1:15">
      <c r="B34" s="94"/>
      <c r="C34" s="94"/>
    </row>
    <row r="36" spans="1:15">
      <c r="A36" s="94" t="s">
        <v>233</v>
      </c>
    </row>
    <row r="37" spans="1:15">
      <c r="A37" s="95" t="s">
        <v>208</v>
      </c>
      <c r="B37" s="95" t="s">
        <v>209</v>
      </c>
      <c r="C37" s="95" t="s">
        <v>210</v>
      </c>
      <c r="D37" s="95" t="s">
        <v>211</v>
      </c>
      <c r="E37" s="95">
        <v>1</v>
      </c>
      <c r="F37" s="95">
        <v>2</v>
      </c>
      <c r="G37" s="95">
        <v>3</v>
      </c>
      <c r="H37" s="95">
        <v>4</v>
      </c>
      <c r="I37" s="95">
        <v>5</v>
      </c>
      <c r="J37" s="95">
        <v>6</v>
      </c>
      <c r="K37" s="95" t="s">
        <v>0</v>
      </c>
      <c r="L37" s="95">
        <v>10</v>
      </c>
      <c r="M37" s="95" t="s">
        <v>212</v>
      </c>
      <c r="N37" s="95" t="s">
        <v>213</v>
      </c>
      <c r="O37" s="95" t="s">
        <v>214</v>
      </c>
    </row>
    <row r="38" spans="1:15">
      <c r="A38" s="96" t="s">
        <v>215</v>
      </c>
      <c r="B38" s="97" t="s">
        <v>193</v>
      </c>
      <c r="C38" s="98" t="s">
        <v>220</v>
      </c>
      <c r="D38" s="99">
        <v>76</v>
      </c>
      <c r="E38" s="100">
        <v>9</v>
      </c>
      <c r="F38" s="98">
        <v>9</v>
      </c>
      <c r="G38" s="98" t="s">
        <v>212</v>
      </c>
      <c r="H38" s="98" t="s">
        <v>212</v>
      </c>
      <c r="I38" s="98">
        <v>10</v>
      </c>
      <c r="J38" s="98">
        <v>10</v>
      </c>
      <c r="K38" s="99">
        <v>58</v>
      </c>
      <c r="L38" s="99">
        <v>4</v>
      </c>
      <c r="M38" s="99">
        <v>2</v>
      </c>
      <c r="N38" s="99" t="s">
        <v>9</v>
      </c>
      <c r="O38" s="99" t="s">
        <v>217</v>
      </c>
    </row>
    <row r="39" spans="1:15">
      <c r="A39" s="96" t="s">
        <v>218</v>
      </c>
      <c r="B39" s="97" t="s">
        <v>234</v>
      </c>
      <c r="C39" s="98" t="s">
        <v>220</v>
      </c>
      <c r="D39" s="99">
        <v>21</v>
      </c>
      <c r="E39" s="100" t="s">
        <v>221</v>
      </c>
      <c r="F39" s="98" t="s">
        <v>221</v>
      </c>
      <c r="G39" s="98">
        <v>9</v>
      </c>
      <c r="H39" s="98">
        <v>10</v>
      </c>
      <c r="I39" s="98">
        <v>9</v>
      </c>
      <c r="J39" s="98">
        <v>10</v>
      </c>
      <c r="K39" s="99">
        <v>58</v>
      </c>
      <c r="L39" s="99">
        <v>4</v>
      </c>
      <c r="M39" s="99">
        <v>2</v>
      </c>
      <c r="N39" s="99" t="s">
        <v>9</v>
      </c>
      <c r="O39" s="99" t="s">
        <v>235</v>
      </c>
    </row>
    <row r="40" spans="1:15">
      <c r="A40" s="96" t="s">
        <v>222</v>
      </c>
      <c r="B40" s="97" t="s">
        <v>253</v>
      </c>
      <c r="C40" s="98" t="s">
        <v>220</v>
      </c>
      <c r="D40" s="99">
        <v>38</v>
      </c>
      <c r="E40" s="100">
        <v>8</v>
      </c>
      <c r="F40" s="98">
        <v>10</v>
      </c>
      <c r="G40" s="98">
        <v>10</v>
      </c>
      <c r="H40" s="98">
        <v>9</v>
      </c>
      <c r="I40" s="98">
        <v>9</v>
      </c>
      <c r="J40" s="98">
        <v>10</v>
      </c>
      <c r="K40" s="99">
        <f t="shared" ref="K40" si="9">SUM(E40:J40)+(M40*10)</f>
        <v>56</v>
      </c>
      <c r="L40" s="99">
        <f t="shared" ref="L40" si="10">((IF(E40=10,1,0)+IF(F40=10,1,0)+IF(G40=10,1,0)+IF(H40=10,1,0)+IF(I40=10,1,0)+IF(J40=10,1,0))+M40)</f>
        <v>3</v>
      </c>
      <c r="M40" s="99">
        <f t="shared" ref="M40" si="11">IF(E40="x",1,0)+IF(F40="x",1,0)+IF(G40="x",1,0)+IF(H40="x",1,0)+IF(I40="x",1,0)+IF(J40="x",1,0)</f>
        <v>0</v>
      </c>
      <c r="N40" s="99" t="s">
        <v>9</v>
      </c>
      <c r="O40" s="99" t="s">
        <v>235</v>
      </c>
    </row>
    <row r="41" spans="1:15">
      <c r="A41" s="96" t="s">
        <v>223</v>
      </c>
      <c r="B41" s="97"/>
      <c r="C41" s="98"/>
      <c r="D41" s="99"/>
      <c r="E41" s="100"/>
      <c r="F41" s="98"/>
      <c r="G41" s="98"/>
      <c r="H41" s="98"/>
      <c r="I41" s="98"/>
      <c r="J41" s="98"/>
      <c r="K41" s="99"/>
      <c r="L41" s="99"/>
      <c r="M41" s="99"/>
      <c r="N41" s="99"/>
      <c r="O41" s="99"/>
    </row>
    <row r="42" spans="1:15">
      <c r="A42" s="96" t="s">
        <v>224</v>
      </c>
      <c r="B42" s="97"/>
      <c r="C42" s="98"/>
      <c r="D42" s="99"/>
      <c r="E42" s="100"/>
      <c r="F42" s="98"/>
      <c r="G42" s="98"/>
      <c r="H42" s="98"/>
      <c r="I42" s="98"/>
      <c r="J42" s="98"/>
      <c r="K42" s="99"/>
      <c r="L42" s="99"/>
      <c r="M42" s="99"/>
      <c r="N42" s="99"/>
      <c r="O42" s="99"/>
    </row>
    <row r="43" spans="1:15">
      <c r="A43" s="96" t="s">
        <v>225</v>
      </c>
      <c r="B43" s="97"/>
      <c r="C43" s="98"/>
      <c r="D43" s="99"/>
      <c r="E43" s="100"/>
      <c r="F43" s="98"/>
      <c r="G43" s="98"/>
      <c r="H43" s="98"/>
      <c r="I43" s="98"/>
      <c r="J43" s="98"/>
      <c r="K43" s="99"/>
      <c r="L43" s="99"/>
      <c r="M43" s="99"/>
      <c r="N43" s="99"/>
      <c r="O43" s="99"/>
    </row>
    <row r="44" spans="1:15">
      <c r="A44" s="96" t="s">
        <v>226</v>
      </c>
      <c r="B44" s="97"/>
      <c r="C44" s="98"/>
      <c r="D44" s="99"/>
      <c r="E44" s="100"/>
      <c r="F44" s="98"/>
      <c r="G44" s="98"/>
      <c r="H44" s="98"/>
      <c r="I44" s="98"/>
      <c r="J44" s="98"/>
      <c r="K44" s="99"/>
      <c r="L44" s="99"/>
      <c r="M44" s="99"/>
      <c r="N44" s="99"/>
      <c r="O44" s="99"/>
    </row>
    <row r="45" spans="1:15">
      <c r="A45" s="103"/>
      <c r="B45" s="104"/>
      <c r="C45" s="1"/>
      <c r="E45" s="1"/>
      <c r="F45" s="1"/>
      <c r="G45" s="1"/>
      <c r="H45" s="1"/>
      <c r="I45" s="1"/>
      <c r="J45" s="1"/>
    </row>
    <row r="47" spans="1:15">
      <c r="A47" s="94" t="s">
        <v>236</v>
      </c>
    </row>
    <row r="48" spans="1:15">
      <c r="A48" s="95" t="s">
        <v>208</v>
      </c>
      <c r="B48" s="95" t="s">
        <v>209</v>
      </c>
      <c r="C48" s="95" t="s">
        <v>210</v>
      </c>
      <c r="D48" s="95" t="s">
        <v>211</v>
      </c>
      <c r="E48" s="95">
        <v>1</v>
      </c>
      <c r="F48" s="95">
        <v>2</v>
      </c>
      <c r="G48" s="95">
        <v>3</v>
      </c>
      <c r="H48" s="95">
        <v>4</v>
      </c>
      <c r="I48" s="95">
        <v>5</v>
      </c>
      <c r="J48" s="95">
        <v>6</v>
      </c>
      <c r="K48" s="95" t="s">
        <v>0</v>
      </c>
      <c r="L48" s="95">
        <v>10</v>
      </c>
      <c r="M48" s="95" t="s">
        <v>212</v>
      </c>
      <c r="N48" s="95" t="s">
        <v>213</v>
      </c>
      <c r="O48" s="95" t="s">
        <v>214</v>
      </c>
    </row>
    <row r="49" spans="1:15">
      <c r="A49" s="96" t="s">
        <v>215</v>
      </c>
      <c r="B49" s="97" t="s">
        <v>237</v>
      </c>
      <c r="C49" s="98" t="s">
        <v>220</v>
      </c>
      <c r="D49" s="99">
        <v>61</v>
      </c>
      <c r="E49" s="100">
        <v>10</v>
      </c>
      <c r="F49" s="98">
        <v>10</v>
      </c>
      <c r="G49" s="98">
        <v>9</v>
      </c>
      <c r="H49" s="98" t="s">
        <v>212</v>
      </c>
      <c r="I49" s="98">
        <v>8</v>
      </c>
      <c r="J49" s="98">
        <v>9</v>
      </c>
      <c r="K49" s="99">
        <v>56</v>
      </c>
      <c r="L49" s="99">
        <v>3</v>
      </c>
      <c r="M49" s="99">
        <v>1</v>
      </c>
      <c r="N49" s="99" t="s">
        <v>238</v>
      </c>
      <c r="O49" s="99" t="s">
        <v>217</v>
      </c>
    </row>
    <row r="50" spans="1:15">
      <c r="A50" s="96" t="s">
        <v>218</v>
      </c>
      <c r="B50" s="97" t="s">
        <v>239</v>
      </c>
      <c r="C50" s="98" t="s">
        <v>216</v>
      </c>
      <c r="D50" s="99">
        <v>54</v>
      </c>
      <c r="E50" s="100" t="s">
        <v>221</v>
      </c>
      <c r="F50" s="98" t="s">
        <v>221</v>
      </c>
      <c r="G50" s="98">
        <v>9</v>
      </c>
      <c r="H50" s="98">
        <v>10</v>
      </c>
      <c r="I50" s="98">
        <v>8</v>
      </c>
      <c r="J50" s="98">
        <v>9</v>
      </c>
      <c r="K50" s="99">
        <v>56</v>
      </c>
      <c r="L50" s="99">
        <v>3</v>
      </c>
      <c r="M50" s="99">
        <v>2</v>
      </c>
      <c r="N50" s="99" t="s">
        <v>240</v>
      </c>
      <c r="O50" s="99" t="s">
        <v>217</v>
      </c>
    </row>
    <row r="51" spans="1:15">
      <c r="A51" s="96" t="s">
        <v>222</v>
      </c>
      <c r="B51" s="97" t="s">
        <v>200</v>
      </c>
      <c r="C51" s="98" t="s">
        <v>220</v>
      </c>
      <c r="D51" s="99">
        <v>73</v>
      </c>
      <c r="E51" s="100">
        <v>9</v>
      </c>
      <c r="F51" s="98">
        <v>9</v>
      </c>
      <c r="G51" s="98">
        <v>9</v>
      </c>
      <c r="H51" s="98">
        <v>10</v>
      </c>
      <c r="I51" s="98" t="s">
        <v>221</v>
      </c>
      <c r="J51" s="98" t="s">
        <v>221</v>
      </c>
      <c r="K51" s="99">
        <f t="shared" ref="K51" si="12">SUM(E51:J51)+(M51*10)</f>
        <v>57</v>
      </c>
      <c r="L51" s="99">
        <f t="shared" ref="L51" si="13">((IF(E51=10,1,0)+IF(F51=10,1,0)+IF(G51=10,1,0)+IF(H51=10,1,0)+IF(I51=10,1,0)+IF(J51=10,1,0))+M51)</f>
        <v>3</v>
      </c>
      <c r="M51" s="99">
        <f t="shared" ref="M51" si="14">IF(E51="x",1,0)+IF(F51="x",1,0)+IF(G51="x",1,0)+IF(H51="x",1,0)+IF(I51="x",1,0)+IF(J51="x",1,0)</f>
        <v>2</v>
      </c>
      <c r="N51" s="99" t="s">
        <v>23</v>
      </c>
      <c r="O51" s="99" t="s">
        <v>217</v>
      </c>
    </row>
    <row r="52" spans="1:15">
      <c r="A52" s="96" t="s">
        <v>223</v>
      </c>
      <c r="B52" s="97"/>
      <c r="C52" s="98"/>
      <c r="D52" s="99"/>
      <c r="E52" s="100"/>
      <c r="F52" s="98"/>
      <c r="G52" s="98"/>
      <c r="H52" s="98"/>
      <c r="I52" s="98"/>
      <c r="J52" s="98"/>
      <c r="K52" s="99"/>
      <c r="L52" s="99"/>
      <c r="M52" s="99"/>
      <c r="N52" s="99"/>
      <c r="O52" s="99"/>
    </row>
    <row r="53" spans="1:15">
      <c r="A53" s="96" t="s">
        <v>224</v>
      </c>
      <c r="B53" s="97"/>
      <c r="C53" s="98"/>
      <c r="D53" s="99"/>
      <c r="E53" s="100"/>
      <c r="F53" s="98"/>
      <c r="G53" s="98"/>
      <c r="H53" s="98"/>
      <c r="I53" s="98"/>
      <c r="J53" s="98"/>
      <c r="K53" s="99"/>
      <c r="L53" s="99"/>
      <c r="M53" s="99"/>
      <c r="N53" s="99"/>
      <c r="O53" s="99"/>
    </row>
    <row r="54" spans="1:15">
      <c r="A54" s="96" t="s">
        <v>225</v>
      </c>
      <c r="B54" s="97"/>
      <c r="C54" s="98"/>
      <c r="D54" s="99"/>
      <c r="E54" s="100"/>
      <c r="F54" s="98"/>
      <c r="G54" s="98"/>
      <c r="H54" s="98"/>
      <c r="I54" s="98"/>
      <c r="J54" s="98"/>
      <c r="K54" s="99"/>
      <c r="L54" s="99"/>
      <c r="M54" s="99"/>
      <c r="N54" s="99"/>
      <c r="O54" s="99"/>
    </row>
    <row r="55" spans="1:15">
      <c r="A55" s="96" t="s">
        <v>226</v>
      </c>
      <c r="B55" s="97"/>
      <c r="C55" s="98"/>
      <c r="D55" s="99"/>
      <c r="E55" s="100"/>
      <c r="F55" s="98"/>
      <c r="G55" s="98"/>
      <c r="H55" s="98"/>
      <c r="I55" s="98"/>
      <c r="J55" s="98"/>
      <c r="K55" s="99"/>
      <c r="L55" s="99"/>
      <c r="M55" s="99"/>
      <c r="N55" s="99"/>
      <c r="O55" s="9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Classificação</vt:lpstr>
      <vt:lpstr>Individual</vt:lpstr>
      <vt:lpstr>Carnê</vt:lpstr>
      <vt:lpstr>Tiro Rei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Affonso Kehl</cp:lastModifiedBy>
  <cp:lastPrinted>2023-07-03T14:27:57Z</cp:lastPrinted>
  <dcterms:created xsi:type="dcterms:W3CDTF">2016-04-10T11:43:32Z</dcterms:created>
  <dcterms:modified xsi:type="dcterms:W3CDTF">2023-09-11T13:27:46Z</dcterms:modified>
</cp:coreProperties>
</file>